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785" windowHeight="12615" tabRatio="874" activeTab="5"/>
  </bookViews>
  <sheets>
    <sheet name="Etalonnage" sheetId="1" r:id="rId1"/>
    <sheet name="Al fixe, Mg variable" sheetId="2" r:id="rId2"/>
    <sheet name="Al variable, Mg fixe" sheetId="3" r:id="rId3"/>
    <sheet name="Al &amp; Sr fixes, Mg variable" sheetId="4" r:id="rId4"/>
    <sheet name="Al et Mg fixes, Sr variable" sheetId="5" r:id="rId5"/>
    <sheet name="récapitulatif" sheetId="6" r:id="rId6"/>
    <sheet name="table de Student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<sst xmlns="http://schemas.openxmlformats.org/spreadsheetml/2006/main" count="158" uniqueCount="69">
  <si>
    <t>Groupe :</t>
  </si>
  <si>
    <t>date :</t>
  </si>
  <si>
    <t>Noms :</t>
  </si>
  <si>
    <t>Annexes expérimentales</t>
  </si>
  <si>
    <t>1. Conditions expérimentales</t>
  </si>
  <si>
    <t>Appareil :</t>
  </si>
  <si>
    <t>type lampe</t>
  </si>
  <si>
    <t>Monochromateur:</t>
  </si>
  <si>
    <t>longueur d'onde</t>
  </si>
  <si>
    <t>nm</t>
  </si>
  <si>
    <t>largeur de fente</t>
  </si>
  <si>
    <t>Fluides :</t>
  </si>
  <si>
    <t>débit acétylène</t>
  </si>
  <si>
    <t>Flamme, stoechiométrie</t>
  </si>
  <si>
    <t xml:space="preserve">Débit d'aspiration </t>
  </si>
  <si>
    <t>mL/min</t>
  </si>
  <si>
    <t>2. Courbe d'étalonnage du magnésium</t>
  </si>
  <si>
    <t>Solution mère (SM) :</t>
  </si>
  <si>
    <t>ppm</t>
  </si>
  <si>
    <t>Volume total :</t>
  </si>
  <si>
    <t>mL</t>
  </si>
  <si>
    <t>[Mg(II)]</t>
  </si>
  <si>
    <t>Absorbance</t>
  </si>
  <si>
    <t>uA</t>
  </si>
  <si>
    <t>Plage de sortie de la régression :</t>
  </si>
  <si>
    <t>nombre de mesures :</t>
  </si>
  <si>
    <t>t critique :</t>
  </si>
  <si>
    <t>a1 =</t>
  </si>
  <si>
    <t>a0 =</t>
  </si>
  <si>
    <t>sa1 =</t>
  </si>
  <si>
    <t>sa0 =</t>
  </si>
  <si>
    <t>int. conf. a1 =</t>
  </si>
  <si>
    <t>int.conf.a0 =</t>
  </si>
  <si>
    <t>3. Influence de 20 ppm de Al</t>
  </si>
  <si>
    <t>solution mère de Mg (SM) :</t>
  </si>
  <si>
    <t>solution mère de Al (SAl) :</t>
  </si>
  <si>
    <t>volume total :</t>
  </si>
  <si>
    <t>SAl</t>
  </si>
  <si>
    <t>[Al(III)]</t>
  </si>
  <si>
    <t>A</t>
  </si>
  <si>
    <t>Plage de sortie du calcul de régression</t>
  </si>
  <si>
    <t>4. Effet de la concentration en Al sur l'interférence :</t>
  </si>
  <si>
    <t>5. Effet de 100 ppm de Sr(II) sur l'interférence :</t>
  </si>
  <si>
    <t>solution mère de Sr (SSr) :</t>
  </si>
  <si>
    <t>SSr</t>
  </si>
  <si>
    <t>Sr(II)</t>
  </si>
  <si>
    <t>6. Influence de la concentration de Sr(II) sur la correction d'interférence :</t>
  </si>
  <si>
    <t>Récapitulatif des courbes :</t>
  </si>
  <si>
    <t>Mg</t>
  </si>
  <si>
    <t>Mg + Al</t>
  </si>
  <si>
    <t>Mg + Al + Sr</t>
  </si>
  <si>
    <t>pente</t>
  </si>
  <si>
    <t>ordonnée à l'origine</t>
  </si>
  <si>
    <t>absorbance pour x=</t>
  </si>
  <si>
    <t>Table de Student, risque unilatéral</t>
  </si>
  <si>
    <t>n</t>
  </si>
  <si>
    <t>â</t>
  </si>
  <si>
    <t>0,95</t>
  </si>
  <si>
    <t>0,975</t>
  </si>
  <si>
    <t>0,995</t>
  </si>
  <si>
    <t>ß</t>
  </si>
  <si>
    <t>P pour risque unilatéral</t>
  </si>
  <si>
    <t>¥</t>
  </si>
  <si>
    <t>Source</t>
  </si>
  <si>
    <t>L/min</t>
  </si>
  <si>
    <t>cathode</t>
  </si>
  <si>
    <t>AIR-C2H2</t>
  </si>
  <si>
    <t>mg/L</t>
  </si>
  <si>
    <t>SMg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</si>
</sst>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sz val="8"/>
      <name val="Arial"/>
      <family val="0"/>
    </font>
    <font>
      <b/>
      <sz val="10"/>
      <name val="Symbol"/>
      <family val="1"/>
    </font>
    <font>
      <b/>
      <sz val="10"/>
      <name val="Wingdings"/>
      <family val="0"/>
    </font>
    <font>
      <b/>
      <sz val="12"/>
      <name val="Symbol"/>
      <family val="1"/>
    </font>
    <font>
      <sz val="8"/>
      <color indexed="8"/>
      <name val="Arial"/>
      <family val="0"/>
    </font>
    <font>
      <vertAlign val="superscript"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34" borderId="0" xfId="0" applyFill="1" applyAlignment="1">
      <alignment horizontal="right"/>
    </xf>
    <xf numFmtId="172" fontId="0" fillId="34" borderId="0" xfId="0" applyNumberFormat="1" applyFill="1" applyAlignment="1">
      <alignment/>
    </xf>
    <xf numFmtId="173" fontId="0" fillId="34" borderId="0" xfId="0" applyNumberFormat="1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172" fontId="0" fillId="0" borderId="0" xfId="0" applyNumberFormat="1" applyAlignment="1">
      <alignment horizontal="center"/>
    </xf>
    <xf numFmtId="0" fontId="0" fillId="34" borderId="0" xfId="0" applyFill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right"/>
    </xf>
    <xf numFmtId="14" fontId="0" fillId="33" borderId="0" xfId="0" applyNumberForma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25"/>
          <c:y val="0.02975"/>
          <c:w val="0.85725"/>
          <c:h val="0.86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Etalonnage!$B$27:$B$45</c:f>
              <c:numCache/>
            </c:numRef>
          </c:xVal>
          <c:yVal>
            <c:numRef>
              <c:f>Etalonnage!$C$27:$C$45</c:f>
              <c:numCache/>
            </c:numRef>
          </c:yVal>
          <c:smooth val="0"/>
        </c:ser>
        <c:axId val="59616515"/>
        <c:axId val="66786588"/>
      </c:scatterChart>
      <c:valAx>
        <c:axId val="59616515"/>
        <c:scaling>
          <c:orientation val="minMax"/>
          <c:max val="0.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conentration de Mg(II) en mg/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786588"/>
        <c:crosses val="autoZero"/>
        <c:crossBetween val="midCat"/>
        <c:dispUnits/>
      </c:valAx>
      <c:valAx>
        <c:axId val="66786588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 en uA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61651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Al(III) 20 mg/L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25"/>
          <c:y val="0.122"/>
          <c:w val="0.74475"/>
          <c:h val="0.7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'Al fixe, Mg variable'!$D$11:$D$22</c:f>
              <c:numCache/>
            </c:numRef>
          </c:xVal>
          <c:yVal>
            <c:numRef>
              <c:f>'Al fixe, Mg variable'!$E$11:$E$22</c:f>
              <c:numCache/>
            </c:numRef>
          </c:yVal>
          <c:smooth val="0"/>
        </c:ser>
        <c:axId val="64208381"/>
        <c:axId val="41004518"/>
      </c:scatterChart>
      <c:valAx>
        <c:axId val="64208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conentration de Mg(II) en mg/L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004518"/>
        <c:crosses val="autoZero"/>
        <c:crossBetween val="midCat"/>
        <c:dispUnits/>
      </c:valAx>
      <c:valAx>
        <c:axId val="41004518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 en uA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20838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Mg(II) 0,5 mg/L
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595"/>
          <c:w val="0.8855"/>
          <c:h val="0.71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'Al variable, Mg fixe'!$D$12:$D$21</c:f>
              <c:numCache/>
            </c:numRef>
          </c:xVal>
          <c:yVal>
            <c:numRef>
              <c:f>'Al variable, Mg fixe'!$E$12:$E$21</c:f>
              <c:numCache/>
            </c:numRef>
          </c:yVal>
          <c:smooth val="0"/>
        </c:ser>
        <c:axId val="33496343"/>
        <c:axId val="33031632"/>
      </c:scatterChart>
      <c:valAx>
        <c:axId val="33496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 de Al(III) en mg/L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031632"/>
        <c:crosses val="autoZero"/>
        <c:crossBetween val="midCat"/>
        <c:dispUnits/>
      </c:valAx>
      <c:valAx>
        <c:axId val="330316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 en ua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49634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Al(III) 20 mg/L et Sr(II) 100 mg/L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1725"/>
          <c:w val="0.78325"/>
          <c:h val="0.79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'Al &amp; Sr fixes, Mg variable'!$F$12:$F$21</c:f>
              <c:numCache/>
            </c:numRef>
          </c:xVal>
          <c:yVal>
            <c:numRef>
              <c:f>'Al &amp; Sr fixes, Mg variable'!$G$12:$G$21</c:f>
              <c:numCache/>
            </c:numRef>
          </c:yVal>
          <c:smooth val="0"/>
        </c:ser>
        <c:axId val="28849233"/>
        <c:axId val="58316506"/>
      </c:scatterChart>
      <c:valAx>
        <c:axId val="28849233"/>
        <c:scaling>
          <c:orientation val="minMax"/>
          <c:max val="0.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 de Mg (II) en mg/L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316506"/>
        <c:crosses val="autoZero"/>
        <c:crossBetween val="midCat"/>
        <c:dispUnits/>
      </c:valAx>
      <c:valAx>
        <c:axId val="58316506"/>
        <c:scaling>
          <c:orientation val="minMax"/>
          <c:max val="0.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 en ua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84923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Mg 0,5 mg/L et Al 20 mg/L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8075"/>
          <c:w val="0.90775"/>
          <c:h val="0.69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'Al et Mg fixes, Sr variable'!$F$12:$F$19</c:f>
              <c:numCache/>
            </c:numRef>
          </c:xVal>
          <c:yVal>
            <c:numRef>
              <c:f>'Al et Mg fixes, Sr variable'!$G$12:$G$19</c:f>
              <c:numCache/>
            </c:numRef>
          </c:yVal>
          <c:smooth val="0"/>
        </c:ser>
        <c:axId val="55086507"/>
        <c:axId val="26016516"/>
      </c:scatterChart>
      <c:valAx>
        <c:axId val="55086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 de Sr en mg/L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016516"/>
        <c:crosses val="autoZero"/>
        <c:crossBetween val="midCat"/>
        <c:dispUnits/>
      </c:valAx>
      <c:valAx>
        <c:axId val="26016516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 en uA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08650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Interférence et correction d'interférence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9"/>
          <c:w val="0.92675"/>
          <c:h val="0.753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récapitulatif!$B$11:$B$12</c:f>
              <c:numCache/>
            </c:numRef>
          </c:xVal>
          <c:yVal>
            <c:numRef>
              <c:f>récapitulatif!$D$11:$D$12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récapitulatif!$B$11:$B$12</c:f>
              <c:numCache/>
            </c:numRef>
          </c:xVal>
          <c:yVal>
            <c:numRef>
              <c:f>récapitulatif!$E$11:$E$12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récapitulatif!$B$11:$B$12</c:f>
              <c:numCache/>
            </c:numRef>
          </c:xVal>
          <c:yVal>
            <c:numRef>
              <c:f>récapitulatif!$F$11:$F$12</c:f>
              <c:numCache/>
            </c:numRef>
          </c:yVal>
          <c:smooth val="1"/>
        </c:ser>
        <c:axId val="32822053"/>
        <c:axId val="26963022"/>
      </c:scatterChart>
      <c:valAx>
        <c:axId val="32822053"/>
        <c:scaling>
          <c:orientation val="minMax"/>
          <c:max val="0.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 de Mg(II) en mg/L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963022"/>
        <c:crosses val="autoZero"/>
        <c:crossBetween val="midCat"/>
        <c:dispUnits/>
      </c:valAx>
      <c:valAx>
        <c:axId val="26963022"/>
        <c:scaling>
          <c:orientation val="minMax"/>
          <c:max val="0.6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 en uA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82205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44575"/>
          <c:w val="0.1315"/>
          <c:h val="0.1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26</xdr:row>
      <xdr:rowOff>38100</xdr:rowOff>
    </xdr:from>
    <xdr:to>
      <xdr:col>6</xdr:col>
      <xdr:colOff>742950</xdr:colOff>
      <xdr:row>45</xdr:row>
      <xdr:rowOff>152400</xdr:rowOff>
    </xdr:to>
    <xdr:graphicFrame>
      <xdr:nvGraphicFramePr>
        <xdr:cNvPr id="1" name="Graphique 1"/>
        <xdr:cNvGraphicFramePr/>
      </xdr:nvGraphicFramePr>
      <xdr:xfrm>
        <a:off x="2676525" y="4343400"/>
        <a:ext cx="29051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3</xdr:row>
      <xdr:rowOff>133350</xdr:rowOff>
    </xdr:from>
    <xdr:to>
      <xdr:col>10</xdr:col>
      <xdr:colOff>304800</xdr:colOff>
      <xdr:row>26</xdr:row>
      <xdr:rowOff>57150</xdr:rowOff>
    </xdr:to>
    <xdr:graphicFrame>
      <xdr:nvGraphicFramePr>
        <xdr:cNvPr id="1" name="Graphique 3"/>
        <xdr:cNvGraphicFramePr/>
      </xdr:nvGraphicFramePr>
      <xdr:xfrm>
        <a:off x="4171950" y="619125"/>
        <a:ext cx="37528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8</xdr:row>
      <xdr:rowOff>9525</xdr:rowOff>
    </xdr:from>
    <xdr:to>
      <xdr:col>10</xdr:col>
      <xdr:colOff>552450</xdr:colOff>
      <xdr:row>24</xdr:row>
      <xdr:rowOff>95250</xdr:rowOff>
    </xdr:to>
    <xdr:graphicFrame>
      <xdr:nvGraphicFramePr>
        <xdr:cNvPr id="1" name="Graphique 1"/>
        <xdr:cNvGraphicFramePr/>
      </xdr:nvGraphicFramePr>
      <xdr:xfrm>
        <a:off x="4391025" y="1304925"/>
        <a:ext cx="37814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30</xdr:row>
      <xdr:rowOff>104775</xdr:rowOff>
    </xdr:from>
    <xdr:to>
      <xdr:col>6</xdr:col>
      <xdr:colOff>219075</xdr:colOff>
      <xdr:row>54</xdr:row>
      <xdr:rowOff>104775</xdr:rowOff>
    </xdr:to>
    <xdr:graphicFrame>
      <xdr:nvGraphicFramePr>
        <xdr:cNvPr id="1" name="Graphique 1"/>
        <xdr:cNvGraphicFramePr/>
      </xdr:nvGraphicFramePr>
      <xdr:xfrm>
        <a:off x="323850" y="4962525"/>
        <a:ext cx="44672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24</xdr:row>
      <xdr:rowOff>114300</xdr:rowOff>
    </xdr:from>
    <xdr:to>
      <xdr:col>6</xdr:col>
      <xdr:colOff>685800</xdr:colOff>
      <xdr:row>40</xdr:row>
      <xdr:rowOff>152400</xdr:rowOff>
    </xdr:to>
    <xdr:graphicFrame>
      <xdr:nvGraphicFramePr>
        <xdr:cNvPr id="1" name="Graphique 1"/>
        <xdr:cNvGraphicFramePr/>
      </xdr:nvGraphicFramePr>
      <xdr:xfrm>
        <a:off x="771525" y="4000500"/>
        <a:ext cx="44862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76200</xdr:rowOff>
    </xdr:from>
    <xdr:to>
      <xdr:col>6</xdr:col>
      <xdr:colOff>276225</xdr:colOff>
      <xdr:row>38</xdr:row>
      <xdr:rowOff>0</xdr:rowOff>
    </xdr:to>
    <xdr:graphicFrame>
      <xdr:nvGraphicFramePr>
        <xdr:cNvPr id="1" name="Graphique 1"/>
        <xdr:cNvGraphicFramePr/>
      </xdr:nvGraphicFramePr>
      <xdr:xfrm>
        <a:off x="0" y="2990850"/>
        <a:ext cx="52292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P-AAS-data%20remp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alonnage"/>
      <sheetName val="Al fixe, Mg variable"/>
      <sheetName val="Al variable, Mg fixe"/>
      <sheetName val="Al &amp; Sr fixes, Mg variable"/>
      <sheetName val="Al et Mg fixes, Sr variable"/>
      <sheetName val="récapitulatif"/>
      <sheetName val="table de Student"/>
    </sheetNames>
    <sheetDataSet>
      <sheetData sheetId="5">
        <row r="11">
          <cell r="B11">
            <v>0</v>
          </cell>
          <cell r="D11">
            <v>-0.017101694915254206</v>
          </cell>
          <cell r="E11">
            <v>0.0010000000000000148</v>
          </cell>
          <cell r="F11">
            <v>0</v>
          </cell>
        </row>
        <row r="12">
          <cell r="B12">
            <v>0.6</v>
          </cell>
          <cell r="D12">
            <v>0.04450508474576273</v>
          </cell>
          <cell r="E12">
            <v>0.17624752475247524</v>
          </cell>
          <cell r="F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10">
      <selection activeCell="A25" sqref="A25"/>
    </sheetView>
  </sheetViews>
  <sheetFormatPr defaultColWidth="11.421875" defaultRowHeight="12.75"/>
  <cols>
    <col min="1" max="2" width="11.421875" style="0" customWidth="1"/>
    <col min="3" max="3" width="13.140625" style="0" customWidth="1"/>
    <col min="4" max="4" width="13.7109375" style="0" customWidth="1"/>
    <col min="5" max="6" width="11.421875" style="0" customWidth="1"/>
    <col min="7" max="7" width="12.7109375" style="0" customWidth="1"/>
  </cols>
  <sheetData>
    <row r="2" spans="1:7" ht="15">
      <c r="A2" s="7" t="s">
        <v>0</v>
      </c>
      <c r="B2" s="1"/>
      <c r="F2" s="7" t="s">
        <v>1</v>
      </c>
      <c r="G2" s="23"/>
    </row>
    <row r="3" spans="1:3" ht="15">
      <c r="A3" s="7" t="s">
        <v>2</v>
      </c>
      <c r="B3" s="1"/>
      <c r="C3" s="1"/>
    </row>
    <row r="5" spans="1:7" ht="15.75">
      <c r="A5" s="8" t="s">
        <v>3</v>
      </c>
      <c r="B5" s="6"/>
      <c r="C5" s="6"/>
      <c r="D5" s="6"/>
      <c r="E5" s="6"/>
      <c r="F5" s="6"/>
      <c r="G5" s="6"/>
    </row>
    <row r="7" ht="12.75">
      <c r="A7" s="5" t="s">
        <v>4</v>
      </c>
    </row>
    <row r="9" spans="2:4" ht="12.75">
      <c r="B9" t="s">
        <v>5</v>
      </c>
      <c r="C9" s="1"/>
      <c r="D9" s="1"/>
    </row>
    <row r="10" ht="12.75">
      <c r="B10" t="s">
        <v>63</v>
      </c>
    </row>
    <row r="11" spans="3:4" ht="12.75">
      <c r="C11" t="s">
        <v>6</v>
      </c>
      <c r="D11" s="1" t="s">
        <v>65</v>
      </c>
    </row>
    <row r="12" ht="12.75">
      <c r="B12" t="s">
        <v>7</v>
      </c>
    </row>
    <row r="13" spans="3:5" ht="12.75">
      <c r="C13" t="s">
        <v>8</v>
      </c>
      <c r="D13" s="1"/>
      <c r="E13" t="s">
        <v>9</v>
      </c>
    </row>
    <row r="14" spans="3:5" ht="12.75">
      <c r="C14" t="s">
        <v>10</v>
      </c>
      <c r="D14" s="1"/>
      <c r="E14" t="s">
        <v>9</v>
      </c>
    </row>
    <row r="15" ht="12.75">
      <c r="B15" t="s">
        <v>11</v>
      </c>
    </row>
    <row r="16" spans="3:5" ht="12.75">
      <c r="C16" t="s">
        <v>12</v>
      </c>
      <c r="D16" s="1">
        <v>1.1</v>
      </c>
      <c r="E16" t="s">
        <v>64</v>
      </c>
    </row>
    <row r="17" spans="2:4" ht="12.75">
      <c r="B17" t="s">
        <v>13</v>
      </c>
      <c r="D17" s="1" t="s">
        <v>66</v>
      </c>
    </row>
    <row r="18" spans="2:5" ht="12.75">
      <c r="B18" t="s">
        <v>14</v>
      </c>
      <c r="D18" s="1"/>
      <c r="E18" t="s">
        <v>15</v>
      </c>
    </row>
    <row r="20" ht="12.75">
      <c r="A20" s="5" t="s">
        <v>16</v>
      </c>
    </row>
    <row r="22" spans="2:5" ht="12.75">
      <c r="B22" t="s">
        <v>17</v>
      </c>
      <c r="D22" s="1"/>
      <c r="E22" t="s">
        <v>67</v>
      </c>
    </row>
    <row r="23" spans="3:5" ht="12.75">
      <c r="C23" t="s">
        <v>19</v>
      </c>
      <c r="D23">
        <v>50</v>
      </c>
      <c r="E23" t="s">
        <v>20</v>
      </c>
    </row>
    <row r="25" spans="1:3" ht="12.75">
      <c r="A25" s="2" t="s">
        <v>68</v>
      </c>
      <c r="B25" s="2" t="s">
        <v>21</v>
      </c>
      <c r="C25" s="2" t="s">
        <v>22</v>
      </c>
    </row>
    <row r="26" spans="1:3" ht="12.75">
      <c r="A26" s="2" t="s">
        <v>20</v>
      </c>
      <c r="B26" s="2" t="s">
        <v>67</v>
      </c>
      <c r="C26" s="2" t="s">
        <v>23</v>
      </c>
    </row>
    <row r="27" spans="1:7" ht="12.75">
      <c r="A27" s="3"/>
      <c r="B27" s="2">
        <f aca="true" t="shared" si="0" ref="B27:B35">A27*$D$22/$D$23</f>
        <v>0</v>
      </c>
      <c r="C27" s="3"/>
      <c r="D27" s="15"/>
      <c r="E27" s="15"/>
      <c r="F27" s="15"/>
      <c r="G27" s="15"/>
    </row>
    <row r="28" spans="1:7" ht="12.75">
      <c r="A28" s="3"/>
      <c r="B28" s="2">
        <f t="shared" si="0"/>
        <v>0</v>
      </c>
      <c r="C28" s="3"/>
      <c r="D28" s="15"/>
      <c r="E28" s="15"/>
      <c r="F28" s="15"/>
      <c r="G28" s="15"/>
    </row>
    <row r="29" spans="1:7" ht="12.75">
      <c r="A29" s="3"/>
      <c r="B29" s="2">
        <f t="shared" si="0"/>
        <v>0</v>
      </c>
      <c r="C29" s="3"/>
      <c r="D29" s="15"/>
      <c r="E29" s="15"/>
      <c r="F29" s="15"/>
      <c r="G29" s="15"/>
    </row>
    <row r="30" spans="1:7" ht="12.75">
      <c r="A30" s="3"/>
      <c r="B30" s="2">
        <f t="shared" si="0"/>
        <v>0</v>
      </c>
      <c r="C30" s="3"/>
      <c r="D30" s="15"/>
      <c r="E30" s="15"/>
      <c r="F30" s="15"/>
      <c r="G30" s="15"/>
    </row>
    <row r="31" spans="1:7" ht="12.75">
      <c r="A31" s="3"/>
      <c r="B31" s="2">
        <f t="shared" si="0"/>
        <v>0</v>
      </c>
      <c r="C31" s="3"/>
      <c r="D31" s="15"/>
      <c r="E31" s="15"/>
      <c r="F31" s="15"/>
      <c r="G31" s="15"/>
    </row>
    <row r="32" spans="1:7" ht="12.75">
      <c r="A32" s="3"/>
      <c r="B32" s="2">
        <f t="shared" si="0"/>
        <v>0</v>
      </c>
      <c r="C32" s="3"/>
      <c r="D32" s="15"/>
      <c r="E32" s="15"/>
      <c r="F32" s="15"/>
      <c r="G32" s="15"/>
    </row>
    <row r="33" spans="1:7" ht="12.75">
      <c r="A33" s="3"/>
      <c r="B33" s="2">
        <f t="shared" si="0"/>
        <v>0</v>
      </c>
      <c r="C33" s="3"/>
      <c r="D33" s="15"/>
      <c r="E33" s="15"/>
      <c r="F33" s="15"/>
      <c r="G33" s="15"/>
    </row>
    <row r="34" spans="1:7" ht="12.75">
      <c r="A34" s="3"/>
      <c r="B34" s="2">
        <f t="shared" si="0"/>
        <v>0</v>
      </c>
      <c r="C34" s="3"/>
      <c r="D34" s="15"/>
      <c r="E34" s="15"/>
      <c r="F34" s="15"/>
      <c r="G34" s="15"/>
    </row>
    <row r="35" spans="1:7" ht="12.75">
      <c r="A35" s="3"/>
      <c r="B35" s="2">
        <f t="shared" si="0"/>
        <v>0</v>
      </c>
      <c r="C35" s="3"/>
      <c r="D35" s="15"/>
      <c r="E35" s="15"/>
      <c r="F35" s="15"/>
      <c r="G35" s="15"/>
    </row>
    <row r="36" spans="1:7" ht="12.75">
      <c r="A36" s="3"/>
      <c r="B36" s="2">
        <f aca="true" t="shared" si="1" ref="B36:B43">A36*$D$22/$D$23</f>
        <v>0</v>
      </c>
      <c r="C36" s="3"/>
      <c r="D36" s="15"/>
      <c r="E36" s="15"/>
      <c r="F36" s="15"/>
      <c r="G36" s="15"/>
    </row>
    <row r="37" spans="1:7" ht="12.75">
      <c r="A37" s="3"/>
      <c r="B37" s="2">
        <f t="shared" si="1"/>
        <v>0</v>
      </c>
      <c r="C37" s="3"/>
      <c r="D37" s="15"/>
      <c r="E37" s="15"/>
      <c r="F37" s="15"/>
      <c r="G37" s="15"/>
    </row>
    <row r="38" spans="1:7" ht="12.75">
      <c r="A38" s="3"/>
      <c r="B38" s="2">
        <f t="shared" si="1"/>
        <v>0</v>
      </c>
      <c r="C38" s="3"/>
      <c r="D38" s="15"/>
      <c r="E38" s="15"/>
      <c r="F38" s="15"/>
      <c r="G38" s="15"/>
    </row>
    <row r="39" spans="1:7" ht="12.75">
      <c r="A39" s="3"/>
      <c r="B39" s="2">
        <f t="shared" si="1"/>
        <v>0</v>
      </c>
      <c r="C39" s="3"/>
      <c r="D39" s="15"/>
      <c r="E39" s="15"/>
      <c r="F39" s="15"/>
      <c r="G39" s="15"/>
    </row>
    <row r="40" spans="1:7" ht="12.75">
      <c r="A40" s="3"/>
      <c r="B40" s="2">
        <f t="shared" si="1"/>
        <v>0</v>
      </c>
      <c r="C40" s="3"/>
      <c r="D40" s="15"/>
      <c r="E40" s="15"/>
      <c r="F40" s="15"/>
      <c r="G40" s="15"/>
    </row>
    <row r="41" spans="1:7" ht="12.75">
      <c r="A41" s="3"/>
      <c r="B41" s="2">
        <f t="shared" si="1"/>
        <v>0</v>
      </c>
      <c r="C41" s="3"/>
      <c r="D41" s="15"/>
      <c r="E41" s="15"/>
      <c r="F41" s="15"/>
      <c r="G41" s="15"/>
    </row>
    <row r="42" spans="1:7" ht="12.75">
      <c r="A42" s="3"/>
      <c r="B42" s="2">
        <f t="shared" si="1"/>
        <v>0</v>
      </c>
      <c r="C42" s="3"/>
      <c r="D42" s="15"/>
      <c r="E42" s="15"/>
      <c r="F42" s="15"/>
      <c r="G42" s="15"/>
    </row>
    <row r="43" spans="1:7" ht="12.75">
      <c r="A43" s="3"/>
      <c r="B43" s="2">
        <f t="shared" si="1"/>
        <v>0</v>
      </c>
      <c r="C43" s="3"/>
      <c r="D43" s="15"/>
      <c r="E43" s="15"/>
      <c r="F43" s="15"/>
      <c r="G43" s="15"/>
    </row>
    <row r="44" spans="1:7" ht="12.75">
      <c r="A44" s="3"/>
      <c r="B44" s="2">
        <f>A44*$D$22/$D$23</f>
        <v>0</v>
      </c>
      <c r="C44" s="3"/>
      <c r="D44" s="15"/>
      <c r="E44" s="15"/>
      <c r="F44" s="15"/>
      <c r="G44" s="15"/>
    </row>
    <row r="45" spans="1:7" ht="12.75">
      <c r="A45" s="3"/>
      <c r="B45" s="2">
        <f>A45*$D$22/$D$23</f>
        <v>0</v>
      </c>
      <c r="C45" s="3"/>
      <c r="D45" s="15"/>
      <c r="E45" s="15"/>
      <c r="F45" s="15"/>
      <c r="G45" s="15"/>
    </row>
    <row r="46" spans="4:7" ht="12.75">
      <c r="D46" s="15"/>
      <c r="E46" s="15"/>
      <c r="F46" s="15"/>
      <c r="G46" s="15"/>
    </row>
    <row r="47" spans="1:3" ht="12.75">
      <c r="A47" s="1" t="s">
        <v>24</v>
      </c>
      <c r="B47" s="1"/>
      <c r="C47" s="1"/>
    </row>
    <row r="48" spans="4:5" ht="12.75">
      <c r="D48" s="4" t="s">
        <v>25</v>
      </c>
      <c r="E48">
        <f>COUNT(G36:G45)</f>
        <v>0</v>
      </c>
    </row>
    <row r="49" spans="1:5" ht="12.75">
      <c r="A49" s="1"/>
      <c r="B49" s="1"/>
      <c r="D49" s="4" t="s">
        <v>26</v>
      </c>
      <c r="E49" s="1"/>
    </row>
    <row r="50" spans="1:2" ht="12.75">
      <c r="A50" s="1"/>
      <c r="B50" s="1"/>
    </row>
    <row r="51" spans="1:7" ht="12.75">
      <c r="A51" s="1"/>
      <c r="B51" s="1"/>
      <c r="D51" s="9" t="s">
        <v>27</v>
      </c>
      <c r="E51" s="10">
        <f>A49</f>
        <v>0</v>
      </c>
      <c r="F51" s="9" t="s">
        <v>28</v>
      </c>
      <c r="G51" s="10">
        <f>B49</f>
        <v>0</v>
      </c>
    </row>
    <row r="52" spans="1:7" ht="12.75">
      <c r="A52" s="1"/>
      <c r="B52" s="1"/>
      <c r="D52" s="9" t="s">
        <v>29</v>
      </c>
      <c r="E52" s="11">
        <f>A50</f>
        <v>0</v>
      </c>
      <c r="F52" s="9" t="s">
        <v>30</v>
      </c>
      <c r="G52" s="11">
        <f>B50</f>
        <v>0</v>
      </c>
    </row>
    <row r="53" spans="1:7" ht="12.75">
      <c r="A53" s="1"/>
      <c r="B53" s="1"/>
      <c r="D53" s="9" t="s">
        <v>31</v>
      </c>
      <c r="E53" s="10">
        <f>E52*E49</f>
        <v>0</v>
      </c>
      <c r="F53" s="9" t="s">
        <v>32</v>
      </c>
      <c r="G53" s="10">
        <f>B50*E49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headerFooter alignWithMargins="0">
    <oddHeader>&amp;LTP Absorption atomique&amp;CEtalonnage&amp;RRéponse de Mg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0"/>
  <sheetViews>
    <sheetView zoomScalePageLayoutView="0" workbookViewId="0" topLeftCell="A1">
      <selection activeCell="A9" sqref="A9"/>
    </sheetView>
  </sheetViews>
  <sheetFormatPr defaultColWidth="11.421875" defaultRowHeight="12.75"/>
  <sheetData>
    <row r="3" ht="12.75">
      <c r="A3" s="5" t="s">
        <v>33</v>
      </c>
    </row>
    <row r="4" spans="6:11" ht="12.75">
      <c r="F4" s="15"/>
      <c r="G4" s="15"/>
      <c r="H4" s="15"/>
      <c r="I4" s="15"/>
      <c r="J4" s="15"/>
      <c r="K4" s="15"/>
    </row>
    <row r="5" spans="1:11" ht="12.75">
      <c r="A5" t="s">
        <v>34</v>
      </c>
      <c r="C5" s="1"/>
      <c r="D5" t="s">
        <v>67</v>
      </c>
      <c r="F5" s="15"/>
      <c r="G5" s="15"/>
      <c r="H5" s="15"/>
      <c r="I5" s="15"/>
      <c r="J5" s="15"/>
      <c r="K5" s="15"/>
    </row>
    <row r="6" spans="1:11" ht="12.75">
      <c r="A6" t="s">
        <v>35</v>
      </c>
      <c r="C6" s="1"/>
      <c r="D6" t="s">
        <v>67</v>
      </c>
      <c r="F6" s="15"/>
      <c r="G6" s="15"/>
      <c r="H6" s="15"/>
      <c r="I6" s="15"/>
      <c r="J6" s="15"/>
      <c r="K6" s="15"/>
    </row>
    <row r="7" spans="2:11" ht="12.75">
      <c r="B7" t="s">
        <v>36</v>
      </c>
      <c r="C7">
        <v>50</v>
      </c>
      <c r="D7" t="s">
        <v>20</v>
      </c>
      <c r="F7" s="15"/>
      <c r="G7" s="15"/>
      <c r="H7" s="15"/>
      <c r="I7" s="15"/>
      <c r="J7" s="15"/>
      <c r="K7" s="15"/>
    </row>
    <row r="8" spans="6:11" ht="12.75">
      <c r="F8" s="15"/>
      <c r="G8" s="15"/>
      <c r="H8" s="15"/>
      <c r="I8" s="15"/>
      <c r="J8" s="15"/>
      <c r="K8" s="15"/>
    </row>
    <row r="9" spans="1:11" ht="12.75">
      <c r="A9" s="2" t="s">
        <v>68</v>
      </c>
      <c r="B9" s="2" t="s">
        <v>37</v>
      </c>
      <c r="C9" s="2" t="s">
        <v>38</v>
      </c>
      <c r="D9" s="2" t="s">
        <v>21</v>
      </c>
      <c r="E9" s="2" t="s">
        <v>39</v>
      </c>
      <c r="F9" s="15"/>
      <c r="G9" s="15"/>
      <c r="H9" s="15"/>
      <c r="I9" s="15"/>
      <c r="J9" s="15"/>
      <c r="K9" s="15"/>
    </row>
    <row r="10" spans="1:11" ht="12.75">
      <c r="A10" s="2" t="s">
        <v>20</v>
      </c>
      <c r="B10" s="2" t="s">
        <v>20</v>
      </c>
      <c r="C10" t="s">
        <v>67</v>
      </c>
      <c r="D10" t="s">
        <v>67</v>
      </c>
      <c r="E10" s="2" t="s">
        <v>23</v>
      </c>
      <c r="F10" s="15"/>
      <c r="G10" s="15"/>
      <c r="H10" s="15"/>
      <c r="I10" s="15"/>
      <c r="J10" s="15"/>
      <c r="K10" s="15"/>
    </row>
    <row r="11" spans="1:11" ht="12.75">
      <c r="A11" s="3"/>
      <c r="B11" s="3"/>
      <c r="C11" s="2">
        <f aca="true" t="shared" si="0" ref="C11:C17">$C$6*B11/$C$7</f>
        <v>0</v>
      </c>
      <c r="D11" s="2">
        <f aca="true" t="shared" si="1" ref="D11:D17">$C$5*A11/$C$7</f>
        <v>0</v>
      </c>
      <c r="E11" s="3"/>
      <c r="F11" s="15"/>
      <c r="G11" s="15"/>
      <c r="H11" s="15"/>
      <c r="I11" s="15"/>
      <c r="J11" s="15"/>
      <c r="K11" s="15"/>
    </row>
    <row r="12" spans="1:11" ht="12.75">
      <c r="A12" s="3"/>
      <c r="B12" s="3"/>
      <c r="C12" s="2">
        <f t="shared" si="0"/>
        <v>0</v>
      </c>
      <c r="D12" s="2">
        <f t="shared" si="1"/>
        <v>0</v>
      </c>
      <c r="E12" s="3"/>
      <c r="F12" s="15"/>
      <c r="G12" s="15"/>
      <c r="H12" s="15"/>
      <c r="I12" s="15"/>
      <c r="J12" s="15"/>
      <c r="K12" s="15"/>
    </row>
    <row r="13" spans="1:11" ht="12.75">
      <c r="A13" s="3"/>
      <c r="B13" s="3"/>
      <c r="C13" s="2">
        <f t="shared" si="0"/>
        <v>0</v>
      </c>
      <c r="D13" s="2">
        <f t="shared" si="1"/>
        <v>0</v>
      </c>
      <c r="E13" s="3"/>
      <c r="F13" s="15"/>
      <c r="G13" s="15"/>
      <c r="H13" s="15"/>
      <c r="I13" s="15"/>
      <c r="J13" s="15"/>
      <c r="K13" s="15"/>
    </row>
    <row r="14" spans="1:11" ht="12.75">
      <c r="A14" s="3"/>
      <c r="B14" s="3"/>
      <c r="C14" s="2">
        <f t="shared" si="0"/>
        <v>0</v>
      </c>
      <c r="D14" s="2">
        <f t="shared" si="1"/>
        <v>0</v>
      </c>
      <c r="E14" s="3"/>
      <c r="F14" s="15"/>
      <c r="G14" s="15"/>
      <c r="H14" s="15"/>
      <c r="I14" s="15"/>
      <c r="J14" s="15"/>
      <c r="K14" s="15"/>
    </row>
    <row r="15" spans="1:11" ht="12.75">
      <c r="A15" s="3"/>
      <c r="B15" s="3"/>
      <c r="C15" s="2">
        <f t="shared" si="0"/>
        <v>0</v>
      </c>
      <c r="D15" s="2">
        <f t="shared" si="1"/>
        <v>0</v>
      </c>
      <c r="E15" s="3"/>
      <c r="F15" s="15"/>
      <c r="G15" s="15"/>
      <c r="H15" s="15"/>
      <c r="I15" s="15"/>
      <c r="J15" s="15"/>
      <c r="K15" s="15"/>
    </row>
    <row r="16" spans="1:11" ht="12.75">
      <c r="A16" s="3"/>
      <c r="B16" s="3"/>
      <c r="C16" s="2">
        <f t="shared" si="0"/>
        <v>0</v>
      </c>
      <c r="D16" s="2">
        <f t="shared" si="1"/>
        <v>0</v>
      </c>
      <c r="E16" s="3"/>
      <c r="F16" s="15"/>
      <c r="G16" s="15"/>
      <c r="H16" s="15"/>
      <c r="I16" s="15"/>
      <c r="J16" s="15"/>
      <c r="K16" s="15"/>
    </row>
    <row r="17" spans="1:11" ht="12.75">
      <c r="A17" s="3"/>
      <c r="B17" s="3"/>
      <c r="C17" s="2">
        <f t="shared" si="0"/>
        <v>0</v>
      </c>
      <c r="D17" s="2">
        <f t="shared" si="1"/>
        <v>0</v>
      </c>
      <c r="E17" s="3"/>
      <c r="F17" s="15"/>
      <c r="G17" s="15"/>
      <c r="H17" s="15"/>
      <c r="I17" s="15"/>
      <c r="J17" s="15"/>
      <c r="K17" s="15"/>
    </row>
    <row r="18" spans="1:11" ht="12.75">
      <c r="A18" s="3"/>
      <c r="B18" s="3"/>
      <c r="C18" s="2">
        <f>$C$6*B18/$C$7</f>
        <v>0</v>
      </c>
      <c r="D18" s="2">
        <f>$C$5*A18/$C$7</f>
        <v>0</v>
      </c>
      <c r="E18" s="3"/>
      <c r="F18" s="15"/>
      <c r="G18" s="15"/>
      <c r="H18" s="15"/>
      <c r="I18" s="15"/>
      <c r="J18" s="15"/>
      <c r="K18" s="15"/>
    </row>
    <row r="19" spans="1:11" ht="12.75">
      <c r="A19" s="3"/>
      <c r="B19" s="3"/>
      <c r="C19" s="2">
        <f>$C$6*B19/$C$7</f>
        <v>0</v>
      </c>
      <c r="D19" s="2">
        <f>$C$5*A19/$C$7</f>
        <v>0</v>
      </c>
      <c r="E19" s="3"/>
      <c r="F19" s="15"/>
      <c r="G19" s="15"/>
      <c r="H19" s="15"/>
      <c r="I19" s="15"/>
      <c r="J19" s="15"/>
      <c r="K19" s="15"/>
    </row>
    <row r="20" spans="1:11" ht="12.75">
      <c r="A20" s="3"/>
      <c r="B20" s="3"/>
      <c r="C20" s="2">
        <f>$C$6*B20/$C$7</f>
        <v>0</v>
      </c>
      <c r="D20" s="2">
        <f>$C$5*A20/$C$7</f>
        <v>0</v>
      </c>
      <c r="E20" s="3"/>
      <c r="F20" s="15"/>
      <c r="G20" s="15"/>
      <c r="H20" s="15"/>
      <c r="I20" s="15"/>
      <c r="J20" s="15"/>
      <c r="K20" s="15"/>
    </row>
    <row r="21" spans="1:11" ht="12.75">
      <c r="A21" s="3"/>
      <c r="B21" s="3"/>
      <c r="C21" s="2">
        <f>$C$6*B21/$C$7</f>
        <v>0</v>
      </c>
      <c r="D21" s="2">
        <f>$C$5*A21/$C$7</f>
        <v>0</v>
      </c>
      <c r="E21" s="3"/>
      <c r="F21" s="15"/>
      <c r="G21" s="15"/>
      <c r="H21" s="15"/>
      <c r="I21" s="15"/>
      <c r="J21" s="15"/>
      <c r="K21" s="15"/>
    </row>
    <row r="22" spans="1:11" ht="12.75">
      <c r="A22" s="3"/>
      <c r="B22" s="3"/>
      <c r="C22" s="2">
        <f>$C$6*B22/$C$7</f>
        <v>0</v>
      </c>
      <c r="D22" s="2">
        <f>$C$5*A22/$C$7</f>
        <v>0</v>
      </c>
      <c r="E22" s="3"/>
      <c r="F22" s="15"/>
      <c r="G22" s="15"/>
      <c r="H22" s="15"/>
      <c r="I22" s="15"/>
      <c r="J22" s="15"/>
      <c r="K22" s="15"/>
    </row>
    <row r="23" spans="6:11" ht="12.75">
      <c r="F23" s="15"/>
      <c r="G23" s="15"/>
      <c r="H23" s="15"/>
      <c r="I23" s="15"/>
      <c r="J23" s="15"/>
      <c r="K23" s="15"/>
    </row>
    <row r="24" spans="1:11" ht="12.75">
      <c r="A24" s="1" t="s">
        <v>40</v>
      </c>
      <c r="B24" s="1"/>
      <c r="C24" s="1"/>
      <c r="F24" s="15"/>
      <c r="G24" s="15"/>
      <c r="H24" s="15"/>
      <c r="I24" s="15"/>
      <c r="J24" s="15"/>
      <c r="K24" s="15"/>
    </row>
    <row r="25" spans="4:11" ht="12.75">
      <c r="D25" s="4" t="s">
        <v>25</v>
      </c>
      <c r="E25">
        <f>COUNT(G13:G22)</f>
        <v>0</v>
      </c>
      <c r="F25" s="15"/>
      <c r="G25" s="15"/>
      <c r="H25" s="15"/>
      <c r="I25" s="15"/>
      <c r="J25" s="15"/>
      <c r="K25" s="15"/>
    </row>
    <row r="26" spans="1:11" ht="12.75">
      <c r="A26" s="1"/>
      <c r="B26" s="1"/>
      <c r="D26" s="4" t="s">
        <v>26</v>
      </c>
      <c r="E26" s="1"/>
      <c r="F26" s="15"/>
      <c r="G26" s="15"/>
      <c r="H26" s="15"/>
      <c r="I26" s="15"/>
      <c r="J26" s="15"/>
      <c r="K26" s="15"/>
    </row>
    <row r="27" spans="1:11" ht="12.75">
      <c r="A27" s="1"/>
      <c r="B27" s="1"/>
      <c r="F27" s="15"/>
      <c r="G27" s="15"/>
      <c r="H27" s="15"/>
      <c r="I27" s="15"/>
      <c r="J27" s="15"/>
      <c r="K27" s="15"/>
    </row>
    <row r="28" spans="1:7" ht="12.75">
      <c r="A28" s="1"/>
      <c r="B28" s="1"/>
      <c r="D28" s="9" t="s">
        <v>27</v>
      </c>
      <c r="E28" s="10">
        <f>A26</f>
        <v>0</v>
      </c>
      <c r="F28" s="9" t="s">
        <v>28</v>
      </c>
      <c r="G28" s="10">
        <f>B26</f>
        <v>0</v>
      </c>
    </row>
    <row r="29" spans="1:7" ht="12.75">
      <c r="A29" s="1"/>
      <c r="B29" s="1"/>
      <c r="D29" s="9" t="s">
        <v>29</v>
      </c>
      <c r="E29" s="11">
        <f>A27</f>
        <v>0</v>
      </c>
      <c r="F29" s="9" t="s">
        <v>30</v>
      </c>
      <c r="G29" s="11">
        <f>B27</f>
        <v>0</v>
      </c>
    </row>
    <row r="30" spans="1:7" ht="12.75">
      <c r="A30" s="1"/>
      <c r="B30" s="1"/>
      <c r="D30" s="9" t="s">
        <v>31</v>
      </c>
      <c r="E30" s="10">
        <f>E29*E26</f>
        <v>0</v>
      </c>
      <c r="F30" s="9" t="s">
        <v>32</v>
      </c>
      <c r="G30" s="10">
        <f>B27*E26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headerFooter alignWithMargins="0">
    <oddHeader>&amp;LTP Absorption atomique&amp;C[Al] fixée, [Mg] variable&amp;RInterférence de Al</oddHeader>
    <oddFooter>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25"/>
  <sheetViews>
    <sheetView zoomScalePageLayoutView="0" workbookViewId="0" topLeftCell="A1">
      <selection activeCell="A10" sqref="A10"/>
    </sheetView>
  </sheetViews>
  <sheetFormatPr defaultColWidth="11.421875" defaultRowHeight="12.75"/>
  <sheetData>
    <row r="4" ht="12.75">
      <c r="A4" s="5" t="s">
        <v>41</v>
      </c>
    </row>
    <row r="6" spans="1:4" ht="12.75">
      <c r="A6" t="s">
        <v>34</v>
      </c>
      <c r="C6" s="1"/>
      <c r="D6" t="s">
        <v>67</v>
      </c>
    </row>
    <row r="7" spans="1:4" ht="12.75">
      <c r="A7" t="s">
        <v>35</v>
      </c>
      <c r="C7" s="1"/>
      <c r="D7" t="s">
        <v>67</v>
      </c>
    </row>
    <row r="8" spans="2:11" ht="12.75">
      <c r="B8" t="s">
        <v>36</v>
      </c>
      <c r="C8">
        <v>50</v>
      </c>
      <c r="D8" t="s">
        <v>20</v>
      </c>
      <c r="F8" s="15"/>
      <c r="G8" s="15"/>
      <c r="H8" s="15"/>
      <c r="I8" s="15"/>
      <c r="J8" s="15"/>
      <c r="K8" s="15"/>
    </row>
    <row r="9" spans="6:11" ht="12.75">
      <c r="F9" s="15"/>
      <c r="G9" s="15"/>
      <c r="H9" s="15"/>
      <c r="I9" s="15"/>
      <c r="J9" s="15"/>
      <c r="K9" s="15"/>
    </row>
    <row r="10" spans="1:11" ht="12.75">
      <c r="A10" s="2" t="s">
        <v>68</v>
      </c>
      <c r="B10" s="2" t="s">
        <v>37</v>
      </c>
      <c r="C10" s="2" t="s">
        <v>21</v>
      </c>
      <c r="D10" s="2" t="s">
        <v>38</v>
      </c>
      <c r="E10" s="2" t="s">
        <v>39</v>
      </c>
      <c r="F10" s="15"/>
      <c r="G10" s="15"/>
      <c r="H10" s="15"/>
      <c r="I10" s="15"/>
      <c r="J10" s="15"/>
      <c r="K10" s="15"/>
    </row>
    <row r="11" spans="1:11" ht="12.75">
      <c r="A11" s="2" t="s">
        <v>20</v>
      </c>
      <c r="B11" s="2" t="s">
        <v>20</v>
      </c>
      <c r="C11" s="2" t="s">
        <v>67</v>
      </c>
      <c r="D11" s="2" t="s">
        <v>67</v>
      </c>
      <c r="E11" s="2" t="s">
        <v>23</v>
      </c>
      <c r="F11" s="15"/>
      <c r="G11" s="15"/>
      <c r="H11" s="15"/>
      <c r="I11" s="15"/>
      <c r="J11" s="15"/>
      <c r="K11" s="15"/>
    </row>
    <row r="12" spans="1:11" ht="12.75">
      <c r="A12" s="1"/>
      <c r="B12" s="1"/>
      <c r="E12" s="1"/>
      <c r="F12" s="15"/>
      <c r="G12" s="15"/>
      <c r="H12" s="15"/>
      <c r="I12" s="15"/>
      <c r="J12" s="15"/>
      <c r="K12" s="15"/>
    </row>
    <row r="13" spans="1:11" ht="12.75">
      <c r="A13" s="1"/>
      <c r="B13" s="1"/>
      <c r="C13">
        <f aca="true" t="shared" si="0" ref="C13:C20">$C$7*A13/$C$8</f>
        <v>0</v>
      </c>
      <c r="D13">
        <f aca="true" t="shared" si="1" ref="D13:D20">$C$7*B13/$C$8</f>
        <v>0</v>
      </c>
      <c r="E13" s="1"/>
      <c r="F13" s="15"/>
      <c r="G13" s="15"/>
      <c r="H13" s="15"/>
      <c r="I13" s="15"/>
      <c r="J13" s="15"/>
      <c r="K13" s="15"/>
    </row>
    <row r="14" spans="1:11" ht="12.75">
      <c r="A14" s="1"/>
      <c r="B14" s="1"/>
      <c r="C14">
        <f t="shared" si="0"/>
        <v>0</v>
      </c>
      <c r="D14">
        <f t="shared" si="1"/>
        <v>0</v>
      </c>
      <c r="E14" s="1"/>
      <c r="F14" s="15"/>
      <c r="G14" s="15"/>
      <c r="H14" s="15"/>
      <c r="I14" s="15"/>
      <c r="J14" s="15"/>
      <c r="K14" s="15"/>
    </row>
    <row r="15" spans="1:11" ht="12.75">
      <c r="A15" s="1"/>
      <c r="B15" s="1"/>
      <c r="C15">
        <f t="shared" si="0"/>
        <v>0</v>
      </c>
      <c r="D15">
        <f t="shared" si="1"/>
        <v>0</v>
      </c>
      <c r="E15" s="1"/>
      <c r="F15" s="15"/>
      <c r="G15" s="15"/>
      <c r="H15" s="15"/>
      <c r="I15" s="15"/>
      <c r="J15" s="15"/>
      <c r="K15" s="15"/>
    </row>
    <row r="16" spans="1:11" ht="12.75">
      <c r="A16" s="1"/>
      <c r="B16" s="1"/>
      <c r="C16">
        <f t="shared" si="0"/>
        <v>0</v>
      </c>
      <c r="D16">
        <f t="shared" si="1"/>
        <v>0</v>
      </c>
      <c r="E16" s="1"/>
      <c r="F16" s="15"/>
      <c r="G16" s="15"/>
      <c r="H16" s="15"/>
      <c r="I16" s="15"/>
      <c r="J16" s="15"/>
      <c r="K16" s="15"/>
    </row>
    <row r="17" spans="1:11" ht="12.75">
      <c r="A17" s="1"/>
      <c r="B17" s="1"/>
      <c r="C17">
        <f t="shared" si="0"/>
        <v>0</v>
      </c>
      <c r="D17">
        <f t="shared" si="1"/>
        <v>0</v>
      </c>
      <c r="E17" s="1"/>
      <c r="F17" s="15"/>
      <c r="G17" s="15"/>
      <c r="H17" s="15"/>
      <c r="I17" s="15"/>
      <c r="J17" s="15"/>
      <c r="K17" s="15"/>
    </row>
    <row r="18" spans="1:11" ht="12.75">
      <c r="A18" s="1"/>
      <c r="B18" s="1"/>
      <c r="C18">
        <f t="shared" si="0"/>
        <v>0</v>
      </c>
      <c r="D18">
        <f t="shared" si="1"/>
        <v>0</v>
      </c>
      <c r="E18" s="1"/>
      <c r="F18" s="15"/>
      <c r="G18" s="15"/>
      <c r="H18" s="15"/>
      <c r="I18" s="15"/>
      <c r="J18" s="15"/>
      <c r="K18" s="15"/>
    </row>
    <row r="19" spans="1:11" ht="12.75">
      <c r="A19" s="1"/>
      <c r="B19" s="1"/>
      <c r="C19">
        <f t="shared" si="0"/>
        <v>0</v>
      </c>
      <c r="D19">
        <f t="shared" si="1"/>
        <v>0</v>
      </c>
      <c r="E19" s="1"/>
      <c r="F19" s="15"/>
      <c r="G19" s="15"/>
      <c r="H19" s="15"/>
      <c r="I19" s="15"/>
      <c r="J19" s="15"/>
      <c r="K19" s="15"/>
    </row>
    <row r="20" spans="1:11" ht="12.75">
      <c r="A20" s="1"/>
      <c r="B20" s="1"/>
      <c r="C20">
        <f t="shared" si="0"/>
        <v>0</v>
      </c>
      <c r="D20">
        <f t="shared" si="1"/>
        <v>0</v>
      </c>
      <c r="E20" s="1"/>
      <c r="F20" s="15"/>
      <c r="G20" s="15"/>
      <c r="H20" s="15"/>
      <c r="I20" s="15"/>
      <c r="J20" s="15"/>
      <c r="K20" s="15"/>
    </row>
    <row r="21" spans="1:11" ht="12.75">
      <c r="A21" s="1"/>
      <c r="B21" s="1"/>
      <c r="C21">
        <f>$C$7*A21/$C$8</f>
        <v>0</v>
      </c>
      <c r="D21">
        <f>$C$7*B21/$C$8</f>
        <v>0</v>
      </c>
      <c r="E21" s="1"/>
      <c r="F21" s="15"/>
      <c r="G21" s="15"/>
      <c r="H21" s="15"/>
      <c r="I21" s="15"/>
      <c r="J21" s="15"/>
      <c r="K21" s="15"/>
    </row>
    <row r="22" spans="6:11" ht="12.75">
      <c r="F22" s="15"/>
      <c r="G22" s="15"/>
      <c r="H22" s="15"/>
      <c r="I22" s="15"/>
      <c r="J22" s="15"/>
      <c r="K22" s="15"/>
    </row>
    <row r="23" spans="6:11" ht="12.75">
      <c r="F23" s="15"/>
      <c r="G23" s="15"/>
      <c r="H23" s="15"/>
      <c r="I23" s="15"/>
      <c r="J23" s="15"/>
      <c r="K23" s="15"/>
    </row>
    <row r="24" spans="6:11" ht="12.75">
      <c r="F24" s="15"/>
      <c r="G24" s="15"/>
      <c r="H24" s="15"/>
      <c r="I24" s="15"/>
      <c r="J24" s="15"/>
      <c r="K24" s="15"/>
    </row>
    <row r="25" spans="6:11" ht="12.75">
      <c r="F25" s="15"/>
      <c r="G25" s="15"/>
      <c r="H25" s="15"/>
      <c r="I25" s="15"/>
      <c r="J25" s="15"/>
      <c r="K25" s="15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headerFooter alignWithMargins="0">
    <oddHeader>&amp;LTP Absorption atomique&amp;C[Mg(II)] fixée et [Al(III)] variable&amp;RInterférence de Al</oddHeader>
    <oddFooter>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5"/>
  <sheetViews>
    <sheetView zoomScalePageLayoutView="0" workbookViewId="0" topLeftCell="A10">
      <selection activeCell="A10" sqref="A10"/>
    </sheetView>
  </sheetViews>
  <sheetFormatPr defaultColWidth="11.421875" defaultRowHeight="12.75"/>
  <sheetData>
    <row r="2" ht="12.75">
      <c r="A2" s="5" t="s">
        <v>42</v>
      </c>
    </row>
    <row r="5" spans="1:4" ht="12.75">
      <c r="A5" t="s">
        <v>34</v>
      </c>
      <c r="C5" s="1"/>
      <c r="D5" t="s">
        <v>18</v>
      </c>
    </row>
    <row r="6" spans="1:4" ht="12.75">
      <c r="A6" t="s">
        <v>35</v>
      </c>
      <c r="C6" s="1"/>
      <c r="D6" t="s">
        <v>18</v>
      </c>
    </row>
    <row r="7" spans="1:4" ht="12.75">
      <c r="A7" t="s">
        <v>43</v>
      </c>
      <c r="C7" s="1"/>
      <c r="D7" t="s">
        <v>18</v>
      </c>
    </row>
    <row r="8" spans="2:4" ht="12.75">
      <c r="B8" t="s">
        <v>36</v>
      </c>
      <c r="C8">
        <v>50</v>
      </c>
      <c r="D8" t="s">
        <v>20</v>
      </c>
    </row>
    <row r="10" spans="1:7" ht="12.75">
      <c r="A10" s="12" t="s">
        <v>68</v>
      </c>
      <c r="B10" s="12" t="s">
        <v>37</v>
      </c>
      <c r="C10" s="12" t="s">
        <v>44</v>
      </c>
      <c r="D10" s="12" t="s">
        <v>45</v>
      </c>
      <c r="E10" s="12" t="s">
        <v>38</v>
      </c>
      <c r="F10" s="12" t="s">
        <v>21</v>
      </c>
      <c r="G10" s="12" t="s">
        <v>39</v>
      </c>
    </row>
    <row r="11" spans="1:7" ht="12.75">
      <c r="A11" s="12" t="s">
        <v>20</v>
      </c>
      <c r="B11" s="12" t="s">
        <v>20</v>
      </c>
      <c r="C11" s="12" t="s">
        <v>20</v>
      </c>
      <c r="D11" s="12" t="s">
        <v>67</v>
      </c>
      <c r="E11" s="12" t="s">
        <v>67</v>
      </c>
      <c r="F11" s="12" t="s">
        <v>67</v>
      </c>
      <c r="G11" s="12" t="s">
        <v>23</v>
      </c>
    </row>
    <row r="12" spans="1:7" ht="12.75">
      <c r="A12" s="13"/>
      <c r="B12" s="13"/>
      <c r="C12" s="13"/>
      <c r="D12" s="12">
        <f aca="true" t="shared" si="0" ref="D12:D17">$C$7*C12/$C$8</f>
        <v>0</v>
      </c>
      <c r="E12" s="12">
        <f aca="true" t="shared" si="1" ref="E12:E17">$C$6*B12/$C$8</f>
        <v>0</v>
      </c>
      <c r="F12" s="12">
        <f aca="true" t="shared" si="2" ref="F12:F17">$C$5*A12/$C$8</f>
        <v>0</v>
      </c>
      <c r="G12" s="13"/>
    </row>
    <row r="13" spans="1:7" ht="12.75">
      <c r="A13" s="13"/>
      <c r="B13" s="13"/>
      <c r="C13" s="13"/>
      <c r="D13" s="12">
        <f t="shared" si="0"/>
        <v>0</v>
      </c>
      <c r="E13" s="12">
        <f t="shared" si="1"/>
        <v>0</v>
      </c>
      <c r="F13" s="12">
        <f t="shared" si="2"/>
        <v>0</v>
      </c>
      <c r="G13" s="13"/>
    </row>
    <row r="14" spans="1:7" ht="12.75">
      <c r="A14" s="13"/>
      <c r="B14" s="13"/>
      <c r="C14" s="13"/>
      <c r="D14" s="12">
        <f t="shared" si="0"/>
        <v>0</v>
      </c>
      <c r="E14" s="12">
        <f t="shared" si="1"/>
        <v>0</v>
      </c>
      <c r="F14" s="12">
        <f t="shared" si="2"/>
        <v>0</v>
      </c>
      <c r="G14" s="13"/>
    </row>
    <row r="15" spans="1:7" ht="12.75">
      <c r="A15" s="13"/>
      <c r="B15" s="13"/>
      <c r="C15" s="13"/>
      <c r="D15" s="12">
        <f t="shared" si="0"/>
        <v>0</v>
      </c>
      <c r="E15" s="12">
        <f t="shared" si="1"/>
        <v>0</v>
      </c>
      <c r="F15" s="12">
        <f t="shared" si="2"/>
        <v>0</v>
      </c>
      <c r="G15" s="13"/>
    </row>
    <row r="16" spans="1:7" ht="12.75">
      <c r="A16" s="13"/>
      <c r="B16" s="13"/>
      <c r="C16" s="13"/>
      <c r="D16" s="12">
        <f t="shared" si="0"/>
        <v>0</v>
      </c>
      <c r="E16" s="12">
        <f t="shared" si="1"/>
        <v>0</v>
      </c>
      <c r="F16" s="12">
        <f t="shared" si="2"/>
        <v>0</v>
      </c>
      <c r="G16" s="13"/>
    </row>
    <row r="17" spans="1:7" ht="12.75">
      <c r="A17" s="13"/>
      <c r="B17" s="13"/>
      <c r="C17" s="13"/>
      <c r="D17" s="12">
        <f t="shared" si="0"/>
        <v>0</v>
      </c>
      <c r="E17" s="12">
        <f t="shared" si="1"/>
        <v>0</v>
      </c>
      <c r="F17" s="12">
        <f t="shared" si="2"/>
        <v>0</v>
      </c>
      <c r="G17" s="13"/>
    </row>
    <row r="18" spans="1:7" ht="12.75">
      <c r="A18" s="13"/>
      <c r="B18" s="13"/>
      <c r="C18" s="13"/>
      <c r="D18" s="12">
        <f>$C$7*C18/$C$8</f>
        <v>0</v>
      </c>
      <c r="E18" s="12">
        <f>$C$6*B18/$C$8</f>
        <v>0</v>
      </c>
      <c r="F18" s="12">
        <f>$C$5*A18/$C$8</f>
        <v>0</v>
      </c>
      <c r="G18" s="13"/>
    </row>
    <row r="19" spans="1:7" ht="12.75">
      <c r="A19" s="13"/>
      <c r="B19" s="13"/>
      <c r="C19" s="13"/>
      <c r="D19" s="12">
        <f>$C$7*C19/$C$8</f>
        <v>0</v>
      </c>
      <c r="E19" s="12">
        <f>$C$6*B19/$C$8</f>
        <v>0</v>
      </c>
      <c r="F19" s="12">
        <f>$C$5*A19/$C$8</f>
        <v>0</v>
      </c>
      <c r="G19" s="13"/>
    </row>
    <row r="20" spans="1:7" ht="12.75">
      <c r="A20" s="13"/>
      <c r="B20" s="13"/>
      <c r="C20" s="13"/>
      <c r="D20" s="12">
        <f>$C$7*C20/$C$8</f>
        <v>0</v>
      </c>
      <c r="E20" s="12">
        <f>$C$6*B20/$C$8</f>
        <v>0</v>
      </c>
      <c r="F20" s="12">
        <f>$C$5*A20/$C$8</f>
        <v>0</v>
      </c>
      <c r="G20" s="13"/>
    </row>
    <row r="21" spans="1:7" ht="12.75">
      <c r="A21" s="13"/>
      <c r="B21" s="13"/>
      <c r="C21" s="13"/>
      <c r="D21" s="12">
        <f>$C$7*C21/$C$8</f>
        <v>0</v>
      </c>
      <c r="E21" s="12">
        <f>$C$6*B21/$C$8</f>
        <v>0</v>
      </c>
      <c r="F21" s="12">
        <f>$C$5*A21/$C$8</f>
        <v>0</v>
      </c>
      <c r="G21" s="13"/>
    </row>
    <row r="23" spans="1:3" ht="12.75">
      <c r="A23" s="1" t="s">
        <v>40</v>
      </c>
      <c r="B23" s="1"/>
      <c r="C23" s="1"/>
    </row>
    <row r="24" spans="4:5" ht="12.75">
      <c r="D24" s="4" t="s">
        <v>25</v>
      </c>
      <c r="E24">
        <f>COUNT(G12:G21)</f>
        <v>0</v>
      </c>
    </row>
    <row r="25" spans="1:5" ht="12.75">
      <c r="A25" s="1"/>
      <c r="B25" s="1"/>
      <c r="D25" s="4" t="s">
        <v>26</v>
      </c>
      <c r="E25" s="1"/>
    </row>
    <row r="26" spans="1:2" ht="12.75">
      <c r="A26" s="1"/>
      <c r="B26" s="1"/>
    </row>
    <row r="27" spans="1:7" ht="12.75">
      <c r="A27" s="1"/>
      <c r="B27" s="1"/>
      <c r="D27" s="9" t="s">
        <v>27</v>
      </c>
      <c r="E27" s="10">
        <f>A25</f>
        <v>0</v>
      </c>
      <c r="F27" s="9" t="s">
        <v>28</v>
      </c>
      <c r="G27" s="10">
        <f>B25</f>
        <v>0</v>
      </c>
    </row>
    <row r="28" spans="1:7" ht="12.75">
      <c r="A28" s="1"/>
      <c r="B28" s="1"/>
      <c r="D28" s="9" t="s">
        <v>29</v>
      </c>
      <c r="E28" s="11">
        <f>A26</f>
        <v>0</v>
      </c>
      <c r="F28" s="9" t="s">
        <v>30</v>
      </c>
      <c r="G28" s="11">
        <f>B26</f>
        <v>0</v>
      </c>
    </row>
    <row r="29" spans="1:7" ht="12.75">
      <c r="A29" s="1"/>
      <c r="B29" s="1"/>
      <c r="D29" s="9" t="s">
        <v>31</v>
      </c>
      <c r="E29" s="10">
        <f>E28*E25</f>
        <v>0</v>
      </c>
      <c r="F29" s="9" t="s">
        <v>32</v>
      </c>
      <c r="G29" s="10">
        <f>B26*E25</f>
        <v>0</v>
      </c>
    </row>
    <row r="31" spans="1:7" ht="12.75">
      <c r="A31" s="15"/>
      <c r="B31" s="15"/>
      <c r="C31" s="15"/>
      <c r="D31" s="15"/>
      <c r="E31" s="15"/>
      <c r="F31" s="15"/>
      <c r="G31" s="15"/>
    </row>
    <row r="32" spans="1:7" ht="12.75">
      <c r="A32" s="15"/>
      <c r="B32" s="15"/>
      <c r="C32" s="15"/>
      <c r="D32" s="15"/>
      <c r="E32" s="15"/>
      <c r="F32" s="15"/>
      <c r="G32" s="15"/>
    </row>
    <row r="33" spans="1:7" ht="12.75">
      <c r="A33" s="15"/>
      <c r="B33" s="15"/>
      <c r="C33" s="15"/>
      <c r="D33" s="15"/>
      <c r="E33" s="15"/>
      <c r="F33" s="15"/>
      <c r="G33" s="15"/>
    </row>
    <row r="34" spans="1:7" ht="12.75">
      <c r="A34" s="15"/>
      <c r="B34" s="15"/>
      <c r="C34" s="15"/>
      <c r="D34" s="15"/>
      <c r="E34" s="15"/>
      <c r="F34" s="15"/>
      <c r="G34" s="15"/>
    </row>
    <row r="35" spans="1:7" ht="12.75">
      <c r="A35" s="15"/>
      <c r="B35" s="15"/>
      <c r="C35" s="15"/>
      <c r="D35" s="15"/>
      <c r="E35" s="15"/>
      <c r="F35" s="15"/>
      <c r="G35" s="15"/>
    </row>
    <row r="36" spans="1:7" ht="12.75">
      <c r="A36" s="15"/>
      <c r="B36" s="15"/>
      <c r="C36" s="15"/>
      <c r="D36" s="15"/>
      <c r="E36" s="15"/>
      <c r="F36" s="15"/>
      <c r="G36" s="15"/>
    </row>
    <row r="37" spans="1:7" ht="12.75">
      <c r="A37" s="15"/>
      <c r="B37" s="15"/>
      <c r="C37" s="15"/>
      <c r="D37" s="15"/>
      <c r="E37" s="15"/>
      <c r="F37" s="15"/>
      <c r="G37" s="15"/>
    </row>
    <row r="38" spans="1:7" ht="12.75">
      <c r="A38" s="15"/>
      <c r="B38" s="15"/>
      <c r="C38" s="15"/>
      <c r="D38" s="15"/>
      <c r="E38" s="15"/>
      <c r="F38" s="15"/>
      <c r="G38" s="15"/>
    </row>
    <row r="39" spans="1:7" ht="12.75">
      <c r="A39" s="15"/>
      <c r="B39" s="15"/>
      <c r="C39" s="15"/>
      <c r="D39" s="15"/>
      <c r="E39" s="15"/>
      <c r="F39" s="15"/>
      <c r="G39" s="15"/>
    </row>
    <row r="40" spans="1:7" ht="12.75">
      <c r="A40" s="15"/>
      <c r="B40" s="15"/>
      <c r="C40" s="15"/>
      <c r="D40" s="15"/>
      <c r="E40" s="15"/>
      <c r="F40" s="15"/>
      <c r="G40" s="15"/>
    </row>
    <row r="41" spans="1:7" ht="12.75">
      <c r="A41" s="15"/>
      <c r="B41" s="15"/>
      <c r="C41" s="15"/>
      <c r="D41" s="15"/>
      <c r="E41" s="15"/>
      <c r="F41" s="15"/>
      <c r="G41" s="15"/>
    </row>
    <row r="42" spans="1:7" ht="12.75">
      <c r="A42" s="15"/>
      <c r="B42" s="15"/>
      <c r="C42" s="15"/>
      <c r="D42" s="15"/>
      <c r="E42" s="15"/>
      <c r="F42" s="15"/>
      <c r="G42" s="15"/>
    </row>
    <row r="43" spans="1:7" ht="12.75">
      <c r="A43" s="15"/>
      <c r="B43" s="15"/>
      <c r="C43" s="15"/>
      <c r="D43" s="15"/>
      <c r="E43" s="15"/>
      <c r="F43" s="15"/>
      <c r="G43" s="15"/>
    </row>
    <row r="44" spans="1:7" ht="12.75">
      <c r="A44" s="15"/>
      <c r="B44" s="15"/>
      <c r="C44" s="15"/>
      <c r="D44" s="15"/>
      <c r="E44" s="15"/>
      <c r="F44" s="15"/>
      <c r="G44" s="15"/>
    </row>
    <row r="45" spans="1:7" ht="12.75">
      <c r="A45" s="15"/>
      <c r="B45" s="15"/>
      <c r="C45" s="15"/>
      <c r="D45" s="15"/>
      <c r="E45" s="15"/>
      <c r="F45" s="15"/>
      <c r="G45" s="15"/>
    </row>
    <row r="46" spans="1:7" ht="12.75">
      <c r="A46" s="15"/>
      <c r="B46" s="15"/>
      <c r="C46" s="15"/>
      <c r="D46" s="15"/>
      <c r="E46" s="15"/>
      <c r="F46" s="15"/>
      <c r="G46" s="15"/>
    </row>
    <row r="47" spans="1:7" ht="12.75">
      <c r="A47" s="15"/>
      <c r="B47" s="15"/>
      <c r="C47" s="15"/>
      <c r="D47" s="15"/>
      <c r="E47" s="15"/>
      <c r="F47" s="15"/>
      <c r="G47" s="15"/>
    </row>
    <row r="48" spans="1:7" ht="12.75">
      <c r="A48" s="15"/>
      <c r="B48" s="15"/>
      <c r="C48" s="15"/>
      <c r="D48" s="15"/>
      <c r="E48" s="15"/>
      <c r="F48" s="15"/>
      <c r="G48" s="15"/>
    </row>
    <row r="49" spans="1:7" ht="12.75">
      <c r="A49" s="15"/>
      <c r="B49" s="15"/>
      <c r="C49" s="15"/>
      <c r="D49" s="15"/>
      <c r="E49" s="15"/>
      <c r="F49" s="15"/>
      <c r="G49" s="15"/>
    </row>
    <row r="50" spans="1:7" ht="12.75">
      <c r="A50" s="15"/>
      <c r="B50" s="15"/>
      <c r="C50" s="15"/>
      <c r="D50" s="15"/>
      <c r="E50" s="15"/>
      <c r="F50" s="15"/>
      <c r="G50" s="15"/>
    </row>
    <row r="51" spans="1:7" ht="12.75">
      <c r="A51" s="15"/>
      <c r="B51" s="15"/>
      <c r="C51" s="15"/>
      <c r="D51" s="15"/>
      <c r="E51" s="15"/>
      <c r="F51" s="15"/>
      <c r="G51" s="15"/>
    </row>
    <row r="52" spans="1:7" ht="12.75">
      <c r="A52" s="15"/>
      <c r="B52" s="15"/>
      <c r="C52" s="15"/>
      <c r="D52" s="15"/>
      <c r="E52" s="15"/>
      <c r="F52" s="15"/>
      <c r="G52" s="15"/>
    </row>
    <row r="53" spans="1:7" ht="12.75">
      <c r="A53" s="15"/>
      <c r="B53" s="15"/>
      <c r="C53" s="15"/>
      <c r="D53" s="15"/>
      <c r="E53" s="15"/>
      <c r="F53" s="15"/>
      <c r="G53" s="15"/>
    </row>
    <row r="54" spans="1:7" ht="12.75">
      <c r="A54" s="15"/>
      <c r="B54" s="15"/>
      <c r="C54" s="15"/>
      <c r="D54" s="15"/>
      <c r="E54" s="15"/>
      <c r="F54" s="15"/>
      <c r="G54" s="15"/>
    </row>
    <row r="55" spans="1:7" ht="12.75">
      <c r="A55" s="15"/>
      <c r="B55" s="15"/>
      <c r="C55" s="15"/>
      <c r="D55" s="15"/>
      <c r="E55" s="15"/>
      <c r="F55" s="15"/>
      <c r="G55" s="15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headerFooter alignWithMargins="0">
    <oddHeader>&amp;LTP Absorptioon atomique&amp;C[Al(III)] et [Sr(II)] fixées,
[Mg(II)] variable&amp;RCorrection de l'interférence</oddHeader>
    <oddFooter>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1"/>
  <sheetViews>
    <sheetView zoomScalePageLayoutView="0" workbookViewId="0" topLeftCell="A1">
      <selection activeCell="A10" sqref="A10"/>
    </sheetView>
  </sheetViews>
  <sheetFormatPr defaultColWidth="11.421875" defaultRowHeight="12.75"/>
  <sheetData>
    <row r="3" ht="12.75">
      <c r="A3" s="5" t="s">
        <v>46</v>
      </c>
    </row>
    <row r="5" spans="1:4" ht="12.75">
      <c r="A5" t="s">
        <v>34</v>
      </c>
      <c r="C5" s="1"/>
      <c r="D5" t="s">
        <v>67</v>
      </c>
    </row>
    <row r="6" spans="1:4" ht="12.75">
      <c r="A6" t="s">
        <v>35</v>
      </c>
      <c r="C6" s="1"/>
      <c r="D6" t="s">
        <v>67</v>
      </c>
    </row>
    <row r="7" spans="1:4" ht="12.75">
      <c r="A7" t="s">
        <v>43</v>
      </c>
      <c r="C7" s="1"/>
      <c r="D7" t="s">
        <v>67</v>
      </c>
    </row>
    <row r="8" spans="2:4" ht="12.75">
      <c r="B8" t="s">
        <v>36</v>
      </c>
      <c r="C8">
        <v>50</v>
      </c>
      <c r="D8" t="s">
        <v>20</v>
      </c>
    </row>
    <row r="10" spans="1:7" ht="12.75">
      <c r="A10" s="12" t="s">
        <v>68</v>
      </c>
      <c r="B10" s="12" t="s">
        <v>37</v>
      </c>
      <c r="C10" s="12" t="s">
        <v>44</v>
      </c>
      <c r="D10" s="12" t="s">
        <v>21</v>
      </c>
      <c r="E10" s="12" t="s">
        <v>38</v>
      </c>
      <c r="F10" s="12" t="s">
        <v>45</v>
      </c>
      <c r="G10" s="12" t="s">
        <v>39</v>
      </c>
    </row>
    <row r="11" spans="1:7" ht="12.75">
      <c r="A11" s="12" t="s">
        <v>20</v>
      </c>
      <c r="B11" s="12" t="s">
        <v>20</v>
      </c>
      <c r="C11" s="12" t="s">
        <v>20</v>
      </c>
      <c r="D11" s="12" t="s">
        <v>67</v>
      </c>
      <c r="E11" s="12" t="s">
        <v>67</v>
      </c>
      <c r="F11" s="12" t="s">
        <v>67</v>
      </c>
      <c r="G11" s="12" t="s">
        <v>23</v>
      </c>
    </row>
    <row r="12" spans="1:7" ht="12.75">
      <c r="A12" s="13"/>
      <c r="B12" s="13"/>
      <c r="C12" s="13"/>
      <c r="D12" s="12">
        <f aca="true" t="shared" si="0" ref="D12:D18">$C$5*A12/$C$8</f>
        <v>0</v>
      </c>
      <c r="E12" s="12">
        <f aca="true" t="shared" si="1" ref="E12:E18">$C$6*B12/$C$8</f>
        <v>0</v>
      </c>
      <c r="F12" s="12">
        <f aca="true" t="shared" si="2" ref="F12:F18">$C$7*C12/$C$8</f>
        <v>0</v>
      </c>
      <c r="G12" s="13"/>
    </row>
    <row r="13" spans="1:7" ht="12.75">
      <c r="A13" s="13"/>
      <c r="B13" s="13"/>
      <c r="C13" s="13"/>
      <c r="D13" s="12">
        <f t="shared" si="0"/>
        <v>0</v>
      </c>
      <c r="E13" s="12">
        <f t="shared" si="1"/>
        <v>0</v>
      </c>
      <c r="F13" s="12">
        <f t="shared" si="2"/>
        <v>0</v>
      </c>
      <c r="G13" s="13"/>
    </row>
    <row r="14" spans="1:7" ht="12.75">
      <c r="A14" s="13"/>
      <c r="B14" s="13"/>
      <c r="C14" s="13"/>
      <c r="D14" s="12">
        <f t="shared" si="0"/>
        <v>0</v>
      </c>
      <c r="E14" s="12">
        <f t="shared" si="1"/>
        <v>0</v>
      </c>
      <c r="F14" s="12">
        <f t="shared" si="2"/>
        <v>0</v>
      </c>
      <c r="G14" s="13"/>
    </row>
    <row r="15" spans="1:7" ht="12.75">
      <c r="A15" s="13"/>
      <c r="B15" s="13"/>
      <c r="C15" s="13"/>
      <c r="D15" s="12">
        <f t="shared" si="0"/>
        <v>0</v>
      </c>
      <c r="E15" s="12">
        <f t="shared" si="1"/>
        <v>0</v>
      </c>
      <c r="F15" s="12">
        <f t="shared" si="2"/>
        <v>0</v>
      </c>
      <c r="G15" s="13"/>
    </row>
    <row r="16" spans="1:7" ht="12.75">
      <c r="A16" s="13"/>
      <c r="B16" s="13"/>
      <c r="C16" s="13"/>
      <c r="D16" s="12">
        <f t="shared" si="0"/>
        <v>0</v>
      </c>
      <c r="E16" s="12">
        <f t="shared" si="1"/>
        <v>0</v>
      </c>
      <c r="F16" s="12">
        <f t="shared" si="2"/>
        <v>0</v>
      </c>
      <c r="G16" s="13"/>
    </row>
    <row r="17" spans="1:7" ht="12.75">
      <c r="A17" s="13"/>
      <c r="B17" s="13"/>
      <c r="C17" s="13"/>
      <c r="D17" s="12">
        <f t="shared" si="0"/>
        <v>0</v>
      </c>
      <c r="E17" s="12">
        <f t="shared" si="1"/>
        <v>0</v>
      </c>
      <c r="F17" s="12">
        <f t="shared" si="2"/>
        <v>0</v>
      </c>
      <c r="G17" s="13"/>
    </row>
    <row r="18" spans="1:7" ht="12.75">
      <c r="A18" s="13"/>
      <c r="B18" s="13"/>
      <c r="C18" s="13"/>
      <c r="D18" s="12">
        <f t="shared" si="0"/>
        <v>0</v>
      </c>
      <c r="E18" s="12">
        <f t="shared" si="1"/>
        <v>0</v>
      </c>
      <c r="F18" s="12">
        <f t="shared" si="2"/>
        <v>0</v>
      </c>
      <c r="G18" s="13"/>
    </row>
    <row r="19" spans="1:7" ht="12.75">
      <c r="A19" s="13"/>
      <c r="B19" s="13"/>
      <c r="C19" s="13"/>
      <c r="D19" s="12">
        <f>$C$5*A19/$C$8</f>
        <v>0</v>
      </c>
      <c r="E19" s="12">
        <f>$C$6*B19/$C$8</f>
        <v>0</v>
      </c>
      <c r="F19" s="12">
        <f>$C$7*C19/$C$8</f>
        <v>0</v>
      </c>
      <c r="G19" s="13"/>
    </row>
    <row r="25" spans="1:7" ht="12.75">
      <c r="A25" s="15"/>
      <c r="B25" s="15"/>
      <c r="C25" s="15"/>
      <c r="D25" s="15"/>
      <c r="E25" s="15"/>
      <c r="F25" s="15"/>
      <c r="G25" s="15"/>
    </row>
    <row r="26" spans="1:7" ht="12.75">
      <c r="A26" s="15"/>
      <c r="B26" s="15"/>
      <c r="C26" s="15"/>
      <c r="D26" s="15"/>
      <c r="E26" s="15"/>
      <c r="F26" s="15"/>
      <c r="G26" s="15"/>
    </row>
    <row r="27" spans="1:7" ht="12.75">
      <c r="A27" s="15"/>
      <c r="B27" s="15"/>
      <c r="C27" s="15"/>
      <c r="D27" s="15"/>
      <c r="E27" s="15"/>
      <c r="F27" s="15"/>
      <c r="G27" s="15"/>
    </row>
    <row r="28" spans="1:7" ht="12.75">
      <c r="A28" s="15"/>
      <c r="B28" s="15"/>
      <c r="C28" s="15"/>
      <c r="D28" s="15"/>
      <c r="E28" s="15"/>
      <c r="F28" s="15"/>
      <c r="G28" s="15"/>
    </row>
    <row r="29" spans="1:7" ht="12.75">
      <c r="A29" s="15"/>
      <c r="B29" s="15"/>
      <c r="C29" s="15"/>
      <c r="D29" s="15"/>
      <c r="E29" s="15"/>
      <c r="F29" s="15"/>
      <c r="G29" s="15"/>
    </row>
    <row r="30" spans="1:7" ht="12.75">
      <c r="A30" s="15"/>
      <c r="B30" s="15"/>
      <c r="C30" s="15"/>
      <c r="D30" s="15"/>
      <c r="E30" s="15"/>
      <c r="F30" s="15"/>
      <c r="G30" s="15"/>
    </row>
    <row r="31" spans="1:7" ht="12.75">
      <c r="A31" s="15"/>
      <c r="B31" s="15"/>
      <c r="C31" s="15"/>
      <c r="D31" s="15"/>
      <c r="E31" s="15"/>
      <c r="F31" s="15"/>
      <c r="G31" s="15"/>
    </row>
    <row r="32" spans="1:7" ht="12.75">
      <c r="A32" s="15"/>
      <c r="B32" s="15"/>
      <c r="C32" s="15"/>
      <c r="D32" s="15"/>
      <c r="E32" s="15"/>
      <c r="F32" s="15"/>
      <c r="G32" s="15"/>
    </row>
    <row r="33" spans="1:7" ht="12.75">
      <c r="A33" s="15"/>
      <c r="B33" s="15"/>
      <c r="C33" s="15"/>
      <c r="D33" s="15"/>
      <c r="E33" s="15"/>
      <c r="F33" s="15"/>
      <c r="G33" s="15"/>
    </row>
    <row r="34" spans="1:7" ht="12.75">
      <c r="A34" s="15"/>
      <c r="B34" s="15"/>
      <c r="C34" s="15"/>
      <c r="D34" s="15"/>
      <c r="E34" s="15"/>
      <c r="F34" s="15"/>
      <c r="G34" s="15"/>
    </row>
    <row r="35" spans="1:7" ht="12.75">
      <c r="A35" s="15"/>
      <c r="B35" s="15"/>
      <c r="C35" s="15"/>
      <c r="D35" s="15"/>
      <c r="E35" s="15"/>
      <c r="F35" s="15"/>
      <c r="G35" s="15"/>
    </row>
    <row r="36" spans="1:7" ht="12.75">
      <c r="A36" s="15"/>
      <c r="B36" s="15"/>
      <c r="C36" s="15"/>
      <c r="D36" s="15"/>
      <c r="E36" s="15"/>
      <c r="F36" s="15"/>
      <c r="G36" s="15"/>
    </row>
    <row r="37" spans="1:7" ht="12.75">
      <c r="A37" s="15"/>
      <c r="B37" s="15"/>
      <c r="C37" s="15"/>
      <c r="D37" s="15"/>
      <c r="E37" s="15"/>
      <c r="F37" s="15"/>
      <c r="G37" s="15"/>
    </row>
    <row r="38" spans="1:7" ht="12.75">
      <c r="A38" s="15"/>
      <c r="B38" s="15"/>
      <c r="C38" s="15"/>
      <c r="D38" s="15"/>
      <c r="E38" s="15"/>
      <c r="F38" s="15"/>
      <c r="G38" s="15"/>
    </row>
    <row r="39" spans="1:7" ht="12.75">
      <c r="A39" s="15"/>
      <c r="B39" s="15"/>
      <c r="C39" s="15"/>
      <c r="D39" s="15"/>
      <c r="E39" s="15"/>
      <c r="F39" s="15"/>
      <c r="G39" s="15"/>
    </row>
    <row r="40" spans="1:7" ht="12.75">
      <c r="A40" s="15"/>
      <c r="B40" s="15"/>
      <c r="C40" s="15"/>
      <c r="D40" s="15"/>
      <c r="E40" s="15"/>
      <c r="F40" s="15"/>
      <c r="G40" s="15"/>
    </row>
    <row r="41" spans="1:7" ht="12.75">
      <c r="A41" s="15"/>
      <c r="B41" s="15"/>
      <c r="C41" s="15"/>
      <c r="D41" s="15"/>
      <c r="E41" s="15"/>
      <c r="F41" s="15"/>
      <c r="G41" s="15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headerFooter alignWithMargins="0">
    <oddHeader>&amp;LTP Absorption atomique&amp;C[Al(III)] et [Mg(II)] fixées
[Sr(II)] variable&amp;RCorrection de l'interférence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38"/>
  <sheetViews>
    <sheetView tabSelected="1" zoomScalePageLayoutView="0" workbookViewId="0" topLeftCell="A10">
      <selection activeCell="H35" sqref="H35"/>
    </sheetView>
  </sheetViews>
  <sheetFormatPr defaultColWidth="11.421875" defaultRowHeight="12.75"/>
  <cols>
    <col min="1" max="1" width="17.7109375" style="0" customWidth="1"/>
    <col min="2" max="3" width="4.7109375" style="0" customWidth="1"/>
    <col min="4" max="6" width="15.7109375" style="0" customWidth="1"/>
  </cols>
  <sheetData>
    <row r="3" ht="12.75">
      <c r="A3" s="5" t="s">
        <v>47</v>
      </c>
    </row>
    <row r="6" spans="4:6" ht="12.75">
      <c r="D6" s="2" t="s">
        <v>48</v>
      </c>
      <c r="E6" s="2" t="s">
        <v>49</v>
      </c>
      <c r="F6" s="2" t="s">
        <v>50</v>
      </c>
    </row>
    <row r="7" spans="1:6" ht="12.75">
      <c r="A7" t="s">
        <v>51</v>
      </c>
      <c r="D7" s="14">
        <f>Etalonnage!A49</f>
        <v>0</v>
      </c>
      <c r="E7" s="14">
        <f>'Al fixe, Mg variable'!A26</f>
        <v>0</v>
      </c>
      <c r="F7" s="14">
        <f>'Al &amp; Sr fixes, Mg variable'!A25</f>
        <v>0</v>
      </c>
    </row>
    <row r="8" spans="1:6" ht="12.75">
      <c r="A8" t="s">
        <v>52</v>
      </c>
      <c r="D8" s="14">
        <f>Etalonnage!B49</f>
        <v>0</v>
      </c>
      <c r="E8" s="14">
        <f>'Al fixe, Mg variable'!B26</f>
        <v>0</v>
      </c>
      <c r="F8" s="14">
        <f>'Al &amp; Sr fixes, Mg variable'!B25</f>
        <v>0</v>
      </c>
    </row>
    <row r="9" spans="4:6" ht="12.75">
      <c r="D9" s="14"/>
      <c r="E9" s="14"/>
      <c r="F9" s="14"/>
    </row>
    <row r="10" spans="4:6" ht="12.75">
      <c r="D10" s="14"/>
      <c r="E10" s="14"/>
      <c r="F10" s="14"/>
    </row>
    <row r="11" spans="1:6" ht="12.75">
      <c r="A11" t="s">
        <v>53</v>
      </c>
      <c r="B11">
        <v>0</v>
      </c>
      <c r="C11" t="s">
        <v>67</v>
      </c>
      <c r="D11" s="14">
        <f>D7*B11+D8</f>
        <v>0</v>
      </c>
      <c r="E11" s="14">
        <f>E7*B11+E8</f>
        <v>0</v>
      </c>
      <c r="F11" s="14">
        <f>F7*B11+F8</f>
        <v>0</v>
      </c>
    </row>
    <row r="12" spans="1:6" ht="12.75">
      <c r="A12" t="s">
        <v>53</v>
      </c>
      <c r="B12">
        <v>0.6</v>
      </c>
      <c r="C12" t="s">
        <v>67</v>
      </c>
      <c r="D12" s="14">
        <f>D7*B12+D8</f>
        <v>0</v>
      </c>
      <c r="E12" s="14">
        <f>E7*B12+E8</f>
        <v>0</v>
      </c>
      <c r="F12" s="14">
        <f>F7*B12+F8</f>
        <v>0</v>
      </c>
    </row>
    <row r="19" spans="1:7" ht="12.75">
      <c r="A19" s="15"/>
      <c r="B19" s="15"/>
      <c r="C19" s="15"/>
      <c r="D19" s="15"/>
      <c r="E19" s="15"/>
      <c r="F19" s="15"/>
      <c r="G19" s="15"/>
    </row>
    <row r="20" spans="1:7" ht="12.75">
      <c r="A20" s="15"/>
      <c r="B20" s="15"/>
      <c r="C20" s="15"/>
      <c r="D20" s="15"/>
      <c r="E20" s="15"/>
      <c r="F20" s="15"/>
      <c r="G20" s="15"/>
    </row>
    <row r="21" spans="1:7" ht="12.75">
      <c r="A21" s="15"/>
      <c r="B21" s="15"/>
      <c r="C21" s="15"/>
      <c r="D21" s="15"/>
      <c r="E21" s="15"/>
      <c r="F21" s="15"/>
      <c r="G21" s="15"/>
    </row>
    <row r="22" spans="1:7" ht="12.75">
      <c r="A22" s="15"/>
      <c r="B22" s="15"/>
      <c r="C22" s="15"/>
      <c r="D22" s="15"/>
      <c r="E22" s="15"/>
      <c r="F22" s="15"/>
      <c r="G22" s="15"/>
    </row>
    <row r="23" spans="1:7" ht="12.75">
      <c r="A23" s="15"/>
      <c r="B23" s="15"/>
      <c r="C23" s="15"/>
      <c r="D23" s="15"/>
      <c r="E23" s="15"/>
      <c r="F23" s="15"/>
      <c r="G23" s="15"/>
    </row>
    <row r="24" spans="1:7" ht="12.75">
      <c r="A24" s="15"/>
      <c r="B24" s="15"/>
      <c r="C24" s="15"/>
      <c r="D24" s="15"/>
      <c r="E24" s="15"/>
      <c r="F24" s="15"/>
      <c r="G24" s="15"/>
    </row>
    <row r="25" spans="1:7" ht="12.75">
      <c r="A25" s="15"/>
      <c r="B25" s="15"/>
      <c r="C25" s="15"/>
      <c r="D25" s="15"/>
      <c r="E25" s="15"/>
      <c r="F25" s="15"/>
      <c r="G25" s="15"/>
    </row>
    <row r="26" spans="1:7" ht="12.75">
      <c r="A26" s="15"/>
      <c r="B26" s="15"/>
      <c r="C26" s="15"/>
      <c r="D26" s="15"/>
      <c r="E26" s="15"/>
      <c r="F26" s="15"/>
      <c r="G26" s="15"/>
    </row>
    <row r="27" spans="1:7" ht="12.75">
      <c r="A27" s="15"/>
      <c r="B27" s="15"/>
      <c r="C27" s="15"/>
      <c r="D27" s="15"/>
      <c r="E27" s="15"/>
      <c r="F27" s="15"/>
      <c r="G27" s="15"/>
    </row>
    <row r="28" spans="1:7" ht="12.75">
      <c r="A28" s="15"/>
      <c r="B28" s="15"/>
      <c r="C28" s="15"/>
      <c r="D28" s="15"/>
      <c r="E28" s="15"/>
      <c r="F28" s="15"/>
      <c r="G28" s="15"/>
    </row>
    <row r="29" spans="1:7" ht="12.75">
      <c r="A29" s="15"/>
      <c r="B29" s="15"/>
      <c r="C29" s="15"/>
      <c r="D29" s="15"/>
      <c r="E29" s="15"/>
      <c r="F29" s="15"/>
      <c r="G29" s="15"/>
    </row>
    <row r="30" spans="1:7" ht="12.75">
      <c r="A30" s="15"/>
      <c r="B30" s="15"/>
      <c r="C30" s="15"/>
      <c r="D30" s="15"/>
      <c r="E30" s="15"/>
      <c r="F30" s="15"/>
      <c r="G30" s="15"/>
    </row>
    <row r="31" spans="1:7" ht="12.75">
      <c r="A31" s="15"/>
      <c r="B31" s="15"/>
      <c r="C31" s="15"/>
      <c r="D31" s="15"/>
      <c r="E31" s="15"/>
      <c r="F31" s="15"/>
      <c r="G31" s="15"/>
    </row>
    <row r="32" spans="1:7" ht="12.75">
      <c r="A32" s="15"/>
      <c r="B32" s="15"/>
      <c r="C32" s="15"/>
      <c r="D32" s="15"/>
      <c r="E32" s="15"/>
      <c r="F32" s="15"/>
      <c r="G32" s="15"/>
    </row>
    <row r="33" spans="1:7" ht="12.75">
      <c r="A33" s="15"/>
      <c r="B33" s="15"/>
      <c r="C33" s="15"/>
      <c r="D33" s="15"/>
      <c r="E33" s="15"/>
      <c r="F33" s="15"/>
      <c r="G33" s="15"/>
    </row>
    <row r="34" spans="1:7" ht="12.75">
      <c r="A34" s="15"/>
      <c r="B34" s="15"/>
      <c r="C34" s="15"/>
      <c r="D34" s="15"/>
      <c r="E34" s="15"/>
      <c r="F34" s="15"/>
      <c r="G34" s="15"/>
    </row>
    <row r="35" spans="1:7" ht="12.75">
      <c r="A35" s="15"/>
      <c r="B35" s="15"/>
      <c r="C35" s="15"/>
      <c r="D35" s="15"/>
      <c r="E35" s="15"/>
      <c r="F35" s="15"/>
      <c r="G35" s="15"/>
    </row>
    <row r="36" spans="1:7" ht="12.75">
      <c r="A36" s="15"/>
      <c r="B36" s="15"/>
      <c r="C36" s="15"/>
      <c r="D36" s="15"/>
      <c r="E36" s="15"/>
      <c r="F36" s="15"/>
      <c r="G36" s="15"/>
    </row>
    <row r="37" spans="1:7" ht="12.75">
      <c r="A37" s="15"/>
      <c r="B37" s="15"/>
      <c r="C37" s="15"/>
      <c r="D37" s="15"/>
      <c r="E37" s="15"/>
      <c r="F37" s="15"/>
      <c r="G37" s="15"/>
    </row>
    <row r="38" spans="1:7" ht="12.75">
      <c r="A38" s="15"/>
      <c r="B38" s="15"/>
      <c r="C38" s="15"/>
      <c r="D38" s="15"/>
      <c r="E38" s="15"/>
      <c r="F38" s="15"/>
      <c r="G38" s="15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headerFooter alignWithMargins="0">
    <oddHeader>&amp;LTP Absorption atomique&amp;CComparaison des droites d'étalonnage&amp;RRécapitulatif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49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5.00390625" style="0" customWidth="1"/>
    <col min="2" max="2" width="6.421875" style="0" customWidth="1"/>
    <col min="3" max="4" width="11.421875" style="0" customWidth="1"/>
    <col min="5" max="5" width="11.00390625" style="0" customWidth="1"/>
    <col min="6" max="6" width="4.7109375" style="0" customWidth="1"/>
  </cols>
  <sheetData>
    <row r="2" spans="1:7" ht="12.75">
      <c r="A2" s="16" t="s">
        <v>54</v>
      </c>
      <c r="B2" s="17"/>
      <c r="C2" s="17"/>
      <c r="D2" s="17"/>
      <c r="E2" s="17"/>
      <c r="F2" s="17"/>
      <c r="G2" s="17"/>
    </row>
    <row r="4" spans="1:7" ht="12.75">
      <c r="A4" s="18" t="s">
        <v>55</v>
      </c>
      <c r="B4" s="19" t="s">
        <v>56</v>
      </c>
      <c r="C4" s="20" t="s">
        <v>57</v>
      </c>
      <c r="D4" s="20" t="s">
        <v>58</v>
      </c>
      <c r="E4" s="20" t="s">
        <v>59</v>
      </c>
      <c r="F4" s="19" t="s">
        <v>60</v>
      </c>
      <c r="G4" s="21" t="s">
        <v>61</v>
      </c>
    </row>
    <row r="5" spans="2:5" ht="12.75">
      <c r="B5" s="21">
        <v>1</v>
      </c>
      <c r="C5" s="14">
        <v>6.314</v>
      </c>
      <c r="D5" s="14">
        <v>12.706</v>
      </c>
      <c r="E5" s="14">
        <v>63.657</v>
      </c>
    </row>
    <row r="6" spans="2:5" ht="12.75">
      <c r="B6" s="21">
        <v>2</v>
      </c>
      <c r="C6" s="14">
        <v>2.92</v>
      </c>
      <c r="D6" s="14">
        <v>4.303</v>
      </c>
      <c r="E6" s="14">
        <v>9.925</v>
      </c>
    </row>
    <row r="7" spans="2:5" ht="12.75">
      <c r="B7" s="21">
        <v>3</v>
      </c>
      <c r="C7" s="14">
        <v>2.353</v>
      </c>
      <c r="D7" s="14">
        <v>3.182</v>
      </c>
      <c r="E7" s="14">
        <v>5.841</v>
      </c>
    </row>
    <row r="8" spans="2:5" ht="12.75">
      <c r="B8" s="21">
        <v>4</v>
      </c>
      <c r="C8" s="14">
        <v>2.132</v>
      </c>
      <c r="D8" s="14">
        <v>2.776</v>
      </c>
      <c r="E8" s="14">
        <v>4.604</v>
      </c>
    </row>
    <row r="9" spans="2:5" ht="12.75">
      <c r="B9" s="21">
        <v>5</v>
      </c>
      <c r="C9" s="14">
        <v>2.015</v>
      </c>
      <c r="D9" s="14">
        <v>2.571</v>
      </c>
      <c r="E9" s="14">
        <v>4.032</v>
      </c>
    </row>
    <row r="10" spans="2:5" ht="12.75">
      <c r="B10" s="21">
        <v>6</v>
      </c>
      <c r="C10" s="14">
        <v>1.943</v>
      </c>
      <c r="D10" s="14">
        <v>2.447</v>
      </c>
      <c r="E10" s="14">
        <v>3.707</v>
      </c>
    </row>
    <row r="11" spans="2:5" ht="12.75">
      <c r="B11" s="21">
        <v>7</v>
      </c>
      <c r="C11" s="14">
        <v>1.895</v>
      </c>
      <c r="D11" s="14">
        <v>2.365</v>
      </c>
      <c r="E11" s="14">
        <v>3.499</v>
      </c>
    </row>
    <row r="12" spans="2:5" ht="12.75">
      <c r="B12" s="21">
        <v>8</v>
      </c>
      <c r="C12" s="14">
        <v>1.86</v>
      </c>
      <c r="D12" s="14">
        <v>2.306</v>
      </c>
      <c r="E12" s="14">
        <v>3.355</v>
      </c>
    </row>
    <row r="13" spans="2:5" ht="12.75">
      <c r="B13" s="21">
        <v>9</v>
      </c>
      <c r="C13" s="14">
        <v>1.833</v>
      </c>
      <c r="D13" s="14">
        <v>2.262</v>
      </c>
      <c r="E13" s="14">
        <v>3.25</v>
      </c>
    </row>
    <row r="14" spans="2:5" ht="12.75">
      <c r="B14" s="21">
        <v>10</v>
      </c>
      <c r="C14" s="14">
        <v>1.812</v>
      </c>
      <c r="D14" s="14">
        <v>2.228</v>
      </c>
      <c r="E14" s="14">
        <v>3.169</v>
      </c>
    </row>
    <row r="15" spans="2:5" ht="12.75">
      <c r="B15" s="21">
        <v>11</v>
      </c>
      <c r="C15" s="14">
        <v>1.796</v>
      </c>
      <c r="D15" s="14">
        <v>2.201</v>
      </c>
      <c r="E15" s="14">
        <v>3.106</v>
      </c>
    </row>
    <row r="16" spans="2:5" ht="12.75">
      <c r="B16" s="21">
        <v>12</v>
      </c>
      <c r="C16" s="14">
        <v>1.782</v>
      </c>
      <c r="D16" s="14">
        <v>2.179</v>
      </c>
      <c r="E16" s="14">
        <v>3.055</v>
      </c>
    </row>
    <row r="17" spans="2:5" ht="12.75">
      <c r="B17" s="21">
        <v>13</v>
      </c>
      <c r="C17" s="14">
        <v>1.771</v>
      </c>
      <c r="D17" s="14">
        <v>2.16</v>
      </c>
      <c r="E17" s="14">
        <v>3.012</v>
      </c>
    </row>
    <row r="18" spans="2:5" ht="12.75">
      <c r="B18" s="21">
        <v>14</v>
      </c>
      <c r="C18" s="14">
        <v>1.761</v>
      </c>
      <c r="D18" s="14">
        <v>2.145</v>
      </c>
      <c r="E18" s="14">
        <v>2.977</v>
      </c>
    </row>
    <row r="19" spans="2:5" ht="12.75">
      <c r="B19" s="21">
        <v>15</v>
      </c>
      <c r="C19" s="14">
        <v>1.753</v>
      </c>
      <c r="D19" s="14">
        <v>2.131</v>
      </c>
      <c r="E19" s="14">
        <v>2.947</v>
      </c>
    </row>
    <row r="20" spans="2:5" ht="12.75">
      <c r="B20" s="21">
        <v>16</v>
      </c>
      <c r="C20" s="14">
        <v>1.746</v>
      </c>
      <c r="D20" s="14">
        <v>2.12</v>
      </c>
      <c r="E20" s="14">
        <v>2.921</v>
      </c>
    </row>
    <row r="21" spans="2:5" ht="12.75">
      <c r="B21" s="21">
        <v>17</v>
      </c>
      <c r="C21" s="14">
        <v>1.74</v>
      </c>
      <c r="D21" s="14">
        <v>2.11</v>
      </c>
      <c r="E21" s="14">
        <v>2.898</v>
      </c>
    </row>
    <row r="22" spans="2:5" ht="12.75">
      <c r="B22" s="21">
        <v>18</v>
      </c>
      <c r="C22" s="14">
        <v>1.734</v>
      </c>
      <c r="D22" s="14">
        <v>2.101</v>
      </c>
      <c r="E22" s="14">
        <v>2.878</v>
      </c>
    </row>
    <row r="23" spans="2:5" ht="12.75">
      <c r="B23" s="21">
        <v>19</v>
      </c>
      <c r="C23" s="14">
        <v>1.729</v>
      </c>
      <c r="D23" s="14">
        <v>2.093</v>
      </c>
      <c r="E23" s="14">
        <v>2.861</v>
      </c>
    </row>
    <row r="24" spans="2:15" ht="12.75">
      <c r="B24" s="21">
        <v>20</v>
      </c>
      <c r="C24" s="14">
        <v>1.725</v>
      </c>
      <c r="D24" s="14">
        <v>2.086</v>
      </c>
      <c r="E24" s="14">
        <v>2.845</v>
      </c>
      <c r="I24" s="16"/>
      <c r="J24" s="17"/>
      <c r="K24" s="17"/>
      <c r="L24" s="17"/>
      <c r="M24" s="17"/>
      <c r="N24" s="17"/>
      <c r="O24" s="17"/>
    </row>
    <row r="25" spans="3:5" ht="12.75">
      <c r="C25" s="2"/>
      <c r="D25" s="2"/>
      <c r="E25" s="2"/>
    </row>
    <row r="26" spans="3:15" ht="12.75">
      <c r="C26" s="2"/>
      <c r="D26" s="2"/>
      <c r="E26" s="2"/>
      <c r="I26" s="18"/>
      <c r="J26" s="19"/>
      <c r="K26" s="20"/>
      <c r="L26" s="20"/>
      <c r="M26" s="20"/>
      <c r="N26" s="19"/>
      <c r="O26" s="21"/>
    </row>
    <row r="27" spans="2:13" ht="15.75">
      <c r="B27" s="22" t="s">
        <v>62</v>
      </c>
      <c r="C27" s="14">
        <v>1.646</v>
      </c>
      <c r="D27" s="14">
        <v>1.96</v>
      </c>
      <c r="E27" s="14">
        <v>2.576</v>
      </c>
      <c r="J27" s="21"/>
      <c r="K27" s="14"/>
      <c r="L27" s="14"/>
      <c r="M27" s="14"/>
    </row>
    <row r="28" spans="10:13" ht="12.75">
      <c r="J28" s="21"/>
      <c r="K28" s="14"/>
      <c r="L28" s="14"/>
      <c r="M28" s="14"/>
    </row>
    <row r="29" spans="10:13" ht="12.75">
      <c r="J29" s="21"/>
      <c r="K29" s="14"/>
      <c r="L29" s="14"/>
      <c r="M29" s="14"/>
    </row>
    <row r="30" spans="10:13" ht="12.75">
      <c r="J30" s="21"/>
      <c r="K30" s="14"/>
      <c r="L30" s="14"/>
      <c r="M30" s="14"/>
    </row>
    <row r="31" spans="10:13" ht="12.75">
      <c r="J31" s="21"/>
      <c r="K31" s="14"/>
      <c r="L31" s="14"/>
      <c r="M31" s="14"/>
    </row>
    <row r="32" spans="10:13" ht="12.75">
      <c r="J32" s="21"/>
      <c r="K32" s="14"/>
      <c r="L32" s="14"/>
      <c r="M32" s="14"/>
    </row>
    <row r="33" spans="10:13" ht="12.75">
      <c r="J33" s="21"/>
      <c r="K33" s="14"/>
      <c r="L33" s="14"/>
      <c r="M33" s="14"/>
    </row>
    <row r="34" spans="10:13" ht="12.75">
      <c r="J34" s="21"/>
      <c r="K34" s="14"/>
      <c r="L34" s="14"/>
      <c r="M34" s="14"/>
    </row>
    <row r="35" spans="10:13" ht="12.75">
      <c r="J35" s="21"/>
      <c r="K35" s="14"/>
      <c r="L35" s="14"/>
      <c r="M35" s="14"/>
    </row>
    <row r="36" spans="10:13" ht="12.75">
      <c r="J36" s="21"/>
      <c r="K36" s="14"/>
      <c r="L36" s="14"/>
      <c r="M36" s="14"/>
    </row>
    <row r="37" spans="10:13" ht="12.75">
      <c r="J37" s="21"/>
      <c r="K37" s="14"/>
      <c r="L37" s="14"/>
      <c r="M37" s="14"/>
    </row>
    <row r="38" spans="10:13" ht="12.75">
      <c r="J38" s="21"/>
      <c r="K38" s="14"/>
      <c r="L38" s="14"/>
      <c r="M38" s="14"/>
    </row>
    <row r="39" spans="10:13" ht="12.75">
      <c r="J39" s="21"/>
      <c r="K39" s="14"/>
      <c r="L39" s="14"/>
      <c r="M39" s="14"/>
    </row>
    <row r="40" spans="10:13" ht="12.75">
      <c r="J40" s="21"/>
      <c r="K40" s="14"/>
      <c r="L40" s="14"/>
      <c r="M40" s="14"/>
    </row>
    <row r="41" spans="10:13" ht="12.75">
      <c r="J41" s="21"/>
      <c r="K41" s="14"/>
      <c r="L41" s="14"/>
      <c r="M41" s="14"/>
    </row>
    <row r="42" spans="10:13" ht="12.75">
      <c r="J42" s="21"/>
      <c r="K42" s="14"/>
      <c r="L42" s="14"/>
      <c r="M42" s="14"/>
    </row>
    <row r="43" spans="10:13" ht="12.75">
      <c r="J43" s="21"/>
      <c r="K43" s="14"/>
      <c r="L43" s="14"/>
      <c r="M43" s="14"/>
    </row>
    <row r="44" spans="10:13" ht="12.75">
      <c r="J44" s="21"/>
      <c r="K44" s="14"/>
      <c r="L44" s="14"/>
      <c r="M44" s="14"/>
    </row>
    <row r="45" spans="10:13" ht="12.75">
      <c r="J45" s="21"/>
      <c r="K45" s="14"/>
      <c r="L45" s="14"/>
      <c r="M45" s="14"/>
    </row>
    <row r="46" spans="10:13" ht="12.75">
      <c r="J46" s="21"/>
      <c r="K46" s="14"/>
      <c r="L46" s="14"/>
      <c r="M46" s="14"/>
    </row>
    <row r="47" spans="11:13" ht="12.75">
      <c r="K47" s="2"/>
      <c r="L47" s="2"/>
      <c r="M47" s="2"/>
    </row>
    <row r="48" spans="11:13" ht="12.75">
      <c r="K48" s="2"/>
      <c r="L48" s="2"/>
      <c r="M48" s="2"/>
    </row>
    <row r="49" spans="10:13" ht="15.75">
      <c r="J49" s="22"/>
      <c r="K49" s="14"/>
      <c r="L49" s="14"/>
      <c r="M49" s="14"/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Absorption atomique</dc:title>
  <dc:subject>dosage de Mg et interférences</dc:subject>
  <dc:creator>labana</dc:creator>
  <cp:keywords/>
  <dc:description/>
  <cp:lastModifiedBy>Isabelle DELAROCHE</cp:lastModifiedBy>
  <cp:lastPrinted>2006-12-08T15:28:44Z</cp:lastPrinted>
  <dcterms:created xsi:type="dcterms:W3CDTF">2020-03-10T09:01:47Z</dcterms:created>
  <dcterms:modified xsi:type="dcterms:W3CDTF">2020-06-29T13:24:10Z</dcterms:modified>
  <cp:category/>
  <cp:version/>
  <cp:contentType/>
  <cp:contentStatus/>
</cp:coreProperties>
</file>